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cuments\2025\PLANES INSTITUCIONALES 2025\"/>
    </mc:Choice>
  </mc:AlternateContent>
  <xr:revisionPtr revIDLastSave="0" documentId="13_ncr:1_{53645825-C278-435F-9BEE-CFEFFACB74E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LAN DE INCENTIVOS 2025" sheetId="1" r:id="rId1"/>
    <sheet name="PLAN DE INCENTIVOS 2025 (mod)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X" hidden="1">#REF!</definedName>
    <definedName name="_10B____123Graph_XGráfico" hidden="1">#REF!</definedName>
    <definedName name="_2__123Graph_AGráfico_4A" hidden="1">#REF!</definedName>
    <definedName name="_4__123Graph_BGráfico_4A" hidden="1">#REF!</definedName>
    <definedName name="_6__123Graph_XGráfico_4A" hidden="1">#REF!</definedName>
    <definedName name="_8_4____123Grap" hidden="1">#REF!</definedName>
    <definedName name="_CAP0598">'[1]0598'!$A$5:$H$25</definedName>
    <definedName name="_Dist_Bin" hidden="1">[2]SABANA!#REF!</definedName>
    <definedName name="_Fill" hidden="1">'[3]OPCIONES DE SIMULACION'!#REF!</definedName>
    <definedName name="_xlnm._FilterDatabase" localSheetId="0" hidden="1">'PLAN DE INCENTIVOS 2025'!$A$2:$BC$53</definedName>
    <definedName name="_xlnm._FilterDatabase" localSheetId="1" hidden="1">'PLAN DE INCENTIVOS 2025 (mod)'!$A$2:$BC$39</definedName>
    <definedName name="_Key1" hidden="1">'[3]OPCIONES DE SIMULACION'!#REF!</definedName>
    <definedName name="_Order1" hidden="1">255</definedName>
    <definedName name="_Order2" hidden="1">0</definedName>
    <definedName name="_Regression_Out" hidden="1">[2]SABANA!#REF!</definedName>
    <definedName name="_Sort" hidden="1">'[3]OPCIONES DE SIMULACION'!#REF!</definedName>
    <definedName name="A">'[4]11'!$A$17:$IV$65536</definedName>
    <definedName name="a6d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a6da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AA" hidden="1">[5]DATOS!#REF!</definedName>
    <definedName name="aaa" hidden="1">{#N/A,#N/A,FALSE,"Costos Productos 6A";#N/A,#N/A,FALSE,"Costo Unitario Total H-94-12"}</definedName>
    <definedName name="ab" hidden="1">{#N/A,#N/A,FALSE,"Costos Productos 6A";#N/A,#N/A,FALSE,"Costo Unitario Total H-94-12"}</definedName>
    <definedName name="ABDCCC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Ajusteinf" hidden="1">{#N/A,#N/A,FALSE,"Costos Productos 6A";#N/A,#N/A,FALSE,"Costo Unitario Total H-94-12"}</definedName>
    <definedName name="AJUSTPTO" hidden="1">{#N/A,#N/A,FALSE,"Costos Productos 6A";#N/A,#N/A,FALSE,"Costo Unitario Total H-94-12"}</definedName>
    <definedName name="ANOVABaseCell">'[6]1 Way ANOVA Analysis'!$B$6</definedName>
    <definedName name="ANOVABiasAnalysis">'[6]MSA Analysis - ANOVA'!$B$20:$C$21</definedName>
    <definedName name="ANOVAMainAnalysis">'[6]MSA Analysis - ANOVA'!$B$4:$E$11</definedName>
    <definedName name="ANOVAPrecisionAnalysis">'[6]MSA Analysis - ANOVA'!$B$13:$C$17</definedName>
    <definedName name="anscount" hidden="1">3</definedName>
    <definedName name="base5">#REF!</definedName>
    <definedName name="bbbb" hidden="1">{#N/A,#N/A,FALSE,"Costos Productos 6A";#N/A,#N/A,FALSE,"Costo Unitario Total H-94-12"}</definedName>
    <definedName name="CA" hidden="1">[7]DATOS!#REF!</definedName>
    <definedName name="CABCELAR" hidden="1">{#N/A,#N/A,FALSE,"Costos Productos 6A";#N/A,#N/A,FALSE,"Costo Unitario Total H-94-12"}</definedName>
    <definedName name="CALIDAD3" hidden="1">{#N/A,#N/A,FALSE,"Costos Productos 6A";#N/A,#N/A,FALSE,"Costo Unitario Total H-94-12"}</definedName>
    <definedName name="caso">#REF!</definedName>
    <definedName name="CESAR" hidden="1">{#N/A,#N/A,FALSE,"Costos Productos 6A";#N/A,#N/A,FALSE,"Costo Unitario Total H-94-12"}</definedName>
    <definedName name="CHACA" hidden="1">[7]DATOS!#REF!</definedName>
    <definedName name="CONT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CONTABLE" hidden="1">{#N/A,#N/A,FALSE,"CIBHA05A";#N/A,#N/A,FALSE,"CIBHA05B"}</definedName>
    <definedName name="CONTABLES" hidden="1">{#N/A,#N/A,FALSE,"Costos Productos 6A";#N/A,#N/A,FALSE,"Costo Unitario Total H-94-12"}</definedName>
    <definedName name="CorrelationBaseCell">'[6]Correlation Analysis'!$B$11</definedName>
    <definedName name="cost04" hidden="1">{#N/A,#N/A,FALSE,"Costos Productos 6A";#N/A,#N/A,FALSE,"Costo Unitario Total H-94-12"}</definedName>
    <definedName name="COSTCONTAB" hidden="1">{#N/A,#N/A,FALSE,"Costos Productos 6A";#N/A,#N/A,FALSE,"Costo Unitario Total H-94-12"}</definedName>
    <definedName name="costivos" hidden="1">{#N/A,#N/A,FALSE,"Costos Productos 6A";#N/A,#N/A,FALSE,"Costo Unitario Total H-94-12"}</definedName>
    <definedName name="costoperativos" hidden="1">{#N/A,#N/A,FALSE,"Costos Productos 6A";#N/A,#N/A,FALSE,"Costo Unitario Total H-94-12"}</definedName>
    <definedName name="costos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costos04" hidden="1">{#N/A,#N/A,FALSE,"Costos Productos 6A";#N/A,#N/A,FALSE,"Costo Unitario Total H-94-12"}</definedName>
    <definedName name="CRUDOS" hidden="1">{#N/A,#N/A,FALSE,"CIBHA05A";#N/A,#N/A,FALSE,"CIBHA05B"}</definedName>
    <definedName name="D">#REF!</definedName>
    <definedName name="DATOS">#REF!</definedName>
    <definedName name="dclkdskdcmlkdscmlkdsmklslkmsdlkmsc">'[8]ENFOQUE ESTRATÉGICO'!$K$8:$K$9</definedName>
    <definedName name="dddd" hidden="1">{#N/A,#N/A,FALSE,"Costos Productos 6A";#N/A,#N/A,FALSE,"Costo Unitario Total H-94-12"}</definedName>
    <definedName name="eeeeeee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Excel_BuiltIn__FilterDatabase_1">'[9]Risk List'!#REF!</definedName>
    <definedName name="FGF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fORMA9698" hidden="1">{#N/A,#N/A,FALSE,"CIBHA05A";#N/A,#N/A,FALSE,"CIBHA05B"}</definedName>
    <definedName name="FORMAUNIT" hidden="1">{#N/A,#N/A,FALSE,"Costos Productos 6A";#N/A,#N/A,FALSE,"Costo Unitario Total H-94-12"}</definedName>
    <definedName name="FTestBaseCell">'[6]F Test Analysis'!$B$11</definedName>
    <definedName name="fzddgffdg" hidden="1">{#N/A,#N/A,FALSE,"Costos Contables CIB A 12 1994";#N/A,#N/A,FALSE,"Cuadre Contab. y C. OP"}</definedName>
    <definedName name="GRCHIS0599" hidden="1">{#N/A,#N/A,FALSE,"Costos Productos 6A";#N/A,#N/A,FALSE,"Costo Unitario Total H-94-12"}</definedName>
    <definedName name="GroupBaseCell">'[6]1 Way ANOVA Analysis'!$A$13</definedName>
    <definedName name="GUARDAR">#REF!</definedName>
    <definedName name="GUARDAR1">#REF!</definedName>
    <definedName name="Height">5</definedName>
    <definedName name="HISTORICO" hidden="1">{#N/A,#N/A,FALSE,"Costos Productos 6A";#N/A,#N/A,FALSE,"Costo Unitario Total H-94-12"}</definedName>
    <definedName name="HOLA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HOLA1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HSIT" hidden="1">{#N/A,#N/A,FALSE,"CIBHA05A";#N/A,#N/A,FALSE,"CIBHA05B"}</definedName>
    <definedName name="Impa">#REF!</definedName>
    <definedName name="INDPYG9698" hidden="1">{#N/A,#N/A,FALSE,"Costos Productos 6A";#N/A,#N/A,FALSE,"Costo Unitario Total H-94-12"}</definedName>
    <definedName name="ING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INGREHIS" hidden="1">{#N/A,#N/A,FALSE,"CIBHA05A";#N/A,#N/A,FALSE,"CIBHA05B"}</definedName>
    <definedName name="IOPIOU" hidden="1">{#N/A,#N/A,FALSE,"Costos Productos 6A";#N/A,#N/A,FALSE,"Costo Unitario Total H-94-12"}</definedName>
    <definedName name="kkkkk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KKKKKK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klkl">#REF!</definedName>
    <definedName name="lili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limcount" hidden="1">3</definedName>
    <definedName name="LSL">'[6]MSA Template'!$C$8</definedName>
    <definedName name="mejora">#REF!</definedName>
    <definedName name="mem" hidden="1">{#N/A,#N/A,FALSE,"Costos Productos 6A";#N/A,#N/A,FALSE,"Costo Unitario Total H-94-12"}</definedName>
    <definedName name="memorias" hidden="1">{#N/A,#N/A,FALSE,"CIBHA05A";#N/A,#N/A,FALSE,"CIBHA05B"}</definedName>
    <definedName name="MEMPYGH" hidden="1">{#N/A,#N/A,FALSE,"Costos Productos 6A";#N/A,#N/A,FALSE,"Costo Unitario Total H-94-12"}</definedName>
    <definedName name="MEMPYGHIS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MESES">#REF!</definedName>
    <definedName name="MLKJ" hidden="1">{#N/A,#N/A,FALSE,"Costos Productos 6A";#N/A,#N/A,FALSE,"Costo Unitario Total H-94-12"}</definedName>
    <definedName name="MMMM" hidden="1">{#N/A,#N/A,FALSE,"Costos Contables CIB A 12 1994";#N/A,#N/A,FALSE,"Cuadre Contab. y C. OP"}</definedName>
    <definedName name="mmmmm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nan">#REF!</definedName>
    <definedName name="nancy">#REF!</definedName>
    <definedName name="NNNNN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noemi" hidden="1">{#N/A,#N/A,FALSE,"Costos Productos 6A";#N/A,#N/A,FALSE,"Costo Unitario Total H-94-12"}</definedName>
    <definedName name="oficial" hidden="1">{#N/A,#N/A,FALSE,"CIBHA05A";#N/A,#N/A,FALSE,"CIBHA05B"}</definedName>
    <definedName name="omar">#REF!</definedName>
    <definedName name="Operator1">'[6]MSA Template'!$C$12:$D$21</definedName>
    <definedName name="Operator2">'[6]MSA Template'!$E$12:$F$21</definedName>
    <definedName name="OperatorBaseCell">'[6]MSA Template'!$C$11</definedName>
    <definedName name="OPORTUNDADES">#REF!</definedName>
    <definedName name="OPORTUNIDADES">#REF!</definedName>
    <definedName name="ParetoBaseCell">#REF!</definedName>
    <definedName name="PartBaseCell">'[6]MSA Template'!$A$11</definedName>
    <definedName name="poi" hidden="1">{#N/A,#N/A,FALSE,"CIBHA05A";#N/A,#N/A,FALSE,"CIBHA05B"}</definedName>
    <definedName name="porcent">#REF!</definedName>
    <definedName name="PPPPP" hidden="1">{#N/A,#N/A,FALSE,"Costos Productos 6A";#N/A,#N/A,FALSE,"Costo Unitario Total H-94-12"}</definedName>
    <definedName name="ppppppp" hidden="1">{#N/A,#N/A,FALSE,"Costos Contables CIB A 12 1994";#N/A,#N/A,FALSE,"Cuadre Contab. y C. OP"}</definedName>
    <definedName name="PPT" hidden="1">#REF!</definedName>
    <definedName name="Pronostico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pyg" hidden="1">{#N/A,#N/A,FALSE,"Costos Productos 6A";#N/A,#N/A,FALSE,"Costo Unitario Total H-94-12"}</definedName>
    <definedName name="PYGAJ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PYGCON" hidden="1">{#N/A,#N/A,FALSE,"Costos Productos 6A";#N/A,#N/A,FALSE,"Costo Unitario Total H-94-12"}</definedName>
    <definedName name="PYGCONTABLE" hidden="1">{#N/A,#N/A,FALSE,"Costos Productos 6A";#N/A,#N/A,FALSE,"Costo Unitario Total H-94-12"}</definedName>
    <definedName name="PYGCONTBLCRUDO" hidden="1">{#N/A,#N/A,FALSE,"Costos Productos 6A";#N/A,#N/A,FALSE,"Costo Unitario Total H-94-12"}</definedName>
    <definedName name="PYGCONTPTO" hidden="1">{#N/A,#N/A,FALSE,"Costos Productos 6A";#N/A,#N/A,FALSE,"Costo Unitario Total H-94-12"}</definedName>
    <definedName name="PYGGRCAJ" hidden="1">{#N/A,#N/A,FALSE,"Costos Productos 6A";#N/A,#N/A,FALSE,"Costo Unitario Total H-94-12"}</definedName>
    <definedName name="PYGHGRC" hidden="1">{#N/A,#N/A,FALSE,"Costos Productos 6A";#N/A,#N/A,FALSE,"Costo Unitario Total H-94-12"}</definedName>
    <definedName name="PYGRC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qqqq" hidden="1">{#N/A,#N/A,FALSE,"Costos Productos 6A";#N/A,#N/A,FALSE,"Costo Unitario Total H-94-12"}</definedName>
    <definedName name="qqqqq" hidden="1">{#N/A,#N/A,FALSE,"Costos Productos 6A";#N/A,#N/A,FALSE,"Costo Unitario Total H-94-12"}</definedName>
    <definedName name="qwe" hidden="1">#REF!</definedName>
    <definedName name="QWWW" hidden="1">{#N/A,#N/A,FALSE,"Costos Productos 6A";#N/A,#N/A,FALSE,"Costo Unitario Total H-94-12"}</definedName>
    <definedName name="RATA" hidden="1">{#N/A,#N/A,FALSE,"CIBHA05A";#N/A,#N/A,FALSE,"CIBHA05B"}</definedName>
    <definedName name="ReferenceBaseCell">'[6]MSA Template'!$B$11</definedName>
    <definedName name="RegressionAnal">#REF!</definedName>
    <definedName name="RegStats">#REF!</definedName>
    <definedName name="Reina">#REF!</definedName>
    <definedName name="RR" hidden="1">[5]DATOS!#REF!</definedName>
    <definedName name="rrrrrr" hidden="1">{#N/A,#N/A,FALSE,"Costos Contables CIB A 12 1994";#N/A,#N/A,FALSE,"Cuadre Contab. y C. OP"}</definedName>
    <definedName name="rrtttt" hidden="1">{#N/A,#N/A,FALSE,"Costos Productos 6A";#N/A,#N/A,FALSE,"Costo Unitario Total H-94-12"}</definedName>
    <definedName name="s">#REF!</definedName>
    <definedName name="sa">#REF!</definedName>
    <definedName name="sencount" hidden="1">3</definedName>
    <definedName name="SERVICIOS">#REF!</definedName>
    <definedName name="SPC_Sheet1_1">[6]Data!$P$3:$P$72</definedName>
    <definedName name="SPC_Sheet2_1">[6]Data!$P$3:$P$72</definedName>
    <definedName name="SPC_Sheet28_1">[6]Data!$P$3:$P$72</definedName>
    <definedName name="SPC_Sheet29_1">[6]Data!$P$3:$P$72</definedName>
    <definedName name="SPC_Sheet30_1">[6]Data!$AE$7:$AF$28</definedName>
    <definedName name="SPC_Sheet31_1">[6]Data!$P$3:$P$72</definedName>
    <definedName name="SPC_Sheet32_1">[6]Data!$P$3:$P$72</definedName>
    <definedName name="SPC_Sheet33_1">[6]Data!$AF$7:$AF$28</definedName>
    <definedName name="SPC_Sheet34_1">[6]Data!$AE$7:$AF$28</definedName>
    <definedName name="SPC_Sheet35_1">[6]Data!$AE$7:$AE$28</definedName>
    <definedName name="SPC_Sheet6_1">#REF!</definedName>
    <definedName name="SPC_Sheet8_1">#REF!</definedName>
    <definedName name="SS" hidden="1">{#N/A,#N/A,FALSE,"Costos Productos 6A";#N/A,#N/A,FALSE,"Costo Unitario Total H-94-12"}</definedName>
    <definedName name="SSSS" hidden="1">{#N/A,#N/A,FALSE,"Costos Productos 6A";#N/A,#N/A,FALSE,"Costo Unitario Total H-94-12"}</definedName>
    <definedName name="SumBaseCell">'[6]Summary Stats'!$B$2</definedName>
    <definedName name="tipo">#REF!</definedName>
    <definedName name="TipoBenef">#REF!</definedName>
    <definedName name="_xlnm.Print_Titles" localSheetId="0">'PLAN DE INCENTIVOS 2025'!$2:$7</definedName>
    <definedName name="_xlnm.Print_Titles" localSheetId="1">'PLAN DE INCENTIVOS 2025 (mod)'!$2:$7</definedName>
    <definedName name="TOTAL">#REF!</definedName>
    <definedName name="tTestBaseCell">'[6]t Test Analysis'!$B$11</definedName>
    <definedName name="TTT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USL">'[6]MSA Template'!$C$7</definedName>
    <definedName name="VALOR3">'[1]0698'!$C$27:$E$34</definedName>
    <definedName name="VPs">#REF!</definedName>
    <definedName name="vvvvvv" hidden="1">{#N/A,#N/A,FALSE,"Costos Productos 6A";#N/A,#N/A,FALSE,"Costo Unitario Total H-94-12"}</definedName>
    <definedName name="Width">2</definedName>
    <definedName name="WRN" hidden="1">{#N/A,#N/A,FALSE,"Costos Contables CIB A 12 1994";#N/A,#N/A,FALSE,"Cuadre Contab. y C. OP"}</definedName>
    <definedName name="wrn.26jun.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wrn.27jun." hidden="1">{"Crudos",#N/A,FALSE,"Gral";"Fondos",#N/A,FALSE,"Gral";"Petroq",#N/A,FALSE,"Gral";"CoBe",#N/A,FALSE,"C&amp;B";"Parti",#N/A,FALSE,"Res";"Resum",#N/A,FALSE,"Res";"MaTot",#N/A,FALSE,"Mat";"Sumi",#N/A,FALSE,"Sum";"ServT",#N/A,FALSE,"Serv"}</definedName>
    <definedName name="wrn.ANEXO1." hidden="1">{#N/A,#N/A,FALSE,"Costos Contables CIB A 12 1994";#N/A,#N/A,FALSE,"Cuadre Contab. y C. OP"}</definedName>
    <definedName name="wrn.anexo5." hidden="1">{#N/A,#N/A,FALSE,"CIBHA05A";#N/A,#N/A,FALSE,"CIBHA05B"}</definedName>
    <definedName name="wrn.anexo6." hidden="1">{#N/A,#N/A,FALSE,"Costos Productos 6A";#N/A,#N/A,FALSE,"Costo Unitario Total H-94-12"}</definedName>
    <definedName name="wrn.CAR." hidden="1">{#N/A,#N/A,FALSE,"a1";#N/A,#N/A,FALSE,"a2";#N/A,#N/A,FALSE,"a3";#N/A,#N/A,FALSE,"a4a";#N/A,#N/A,FALSE,"a4B";#N/A,#N/A,FALSE,"a4C";#N/A,#N/A,FALSE,"a4D";#N/A,#N/A,FALSE,"A5a ";#N/A,#N/A,FALSE,"A5b";#N/A,#N/A,FALSE,"A6A";#N/A,#N/A,FALSE,"A6B";#N/A,#N/A,FALSE,"A6C";#N/A,#N/A,FALSE,"A6D";#N/A,#N/A,FALSE,"INV"}</definedName>
    <definedName name="wrn.CIB." hidden="1">{#N/A,#N/A,FALSE,"A1";#N/A,#N/A,FALSE,"A2";#N/A,#N/A,FALSE,"A3";#N/A,#N/A,FALSE,"A4";#N/A,#N/A,FALSE,"a4a";#N/A,#N/A,FALSE,"a4B";#N/A,#N/A,FALSE,"a4C";#N/A,#N/A,FALSE,"A5A";#N/A,#N/A,FALSE,"A5B";#N/A,#N/A,FALSE,"F1F2";#N/A,#N/A,FALSE,"MP";#N/A,#N/A,FALSE,"MP A PCTOS";#N/A,#N/A,FALSE,"A6A";#N/A,#N/A,FALSE,"A6C";#N/A,#N/A,FALSE,"REND";"CRUDOS",#N/A,FALSE,"INVENTARIO";"PRODUCTOS",#N/A,FALSE,"INVENTARIO"}</definedName>
    <definedName name="wrn.INFOCIB.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rn.Presupuesto." hidden="1">{"Concep",#N/A,FALSE,"Exp";"Introd",#N/A,FALSE,"Exp";"Libro",#N/A,FALSE,"Exp";"CoBe",#N/A,FALSE,"C&amp;B";"Ptas",#N/A,FALSE,"Ptas";"EqT",#N/A,FALSE,"Eq";"EqU",#N/A,FALSE,"Eq";"VrE",#N/A,FALSE,"Eq";"NPer",#N/A,FALSE,"Per";"VrPer",#N/A,FALSE,"Per";"MaEq",#N/A,FALSE,"Mat";"MaEsp",#N/A,FALSE,"Mat";"MaEvR",#N/A,FALSE,"Mat";"MaRut",#N/A,FALSE,"Mat";"MaTot",#N/A,FALSE,"Mat";"Sumi",#N/A,FALSE,"Sum";"LavTra",#N/A,FALSE,"Bien";"ServEsp",#N/A,FALSE,"Serv";"ServGral",#N/A,FALSE,"Serv";"ServRuE",#N/A,FALSE,"Serv";"ServRuG",#N/A,FALSE,"Serv";"ServT",#N/A,FALSE,"Serv";"TraR",#N/A,FALSE,"WEq";"EqEsp",#N/A,FALSE,"WEsp";"EqEspT",#N/A,FALSE,"WEsp";"WEsp",#N/A,FALSE,"WEsp";"WRut",#N/A,FALSE,"WRut";"CompUI",#N/A,FALSE,"Comp";"EjPre",#N/A,FALSE,"Comp";"Crudos",#N/A,FALSE,"Gral";"Fondos",#N/A,FALSE,"Gral";"Petroq",#N/A,FALSE,"Gral";"Parti",#N/A,FALSE,"Res";"Resum",#N/A,FALSE,"Res";"ComPre",#N/A,FALSE,"9596";"GsI",#N/A,FALSE,"Salar";"GsII",#N/A,FALSE,"Salar";"GsIII",#N/A,FALSE,"Salar";"GsIV",#N/A,FALSE,"Salar";"Salar",#N/A,FALSE,"Salar";"Aseo",#N/A,FALSE,"As&amp;Tr";"Transp",#N/A,FALSE,"As&amp;Tr";"VrAsU",#N/A,FALSE,"As&amp;Tr";"PapVrT",#N/A,FALSE,"Papel";"PapVrU",#N/A,FALSE,"Papel";"Adq",#N/A,FALSE,"Ropa";"lav",#N/A,FALSE,"Ropa";"SegT",#N/A,FALSE,"Seg"}</definedName>
    <definedName name="wwn.infocib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ww" hidden="1">{#N/A,#N/A,FALSE,"Costos Productos 6A";#N/A,#N/A,FALSE,"Costo Unitario Total H-94-12"}</definedName>
    <definedName name="wwww" hidden="1">{#N/A,#N/A,FALSE,"Costos Contables CIB A 12 1994";#N/A,#N/A,FALSE,"Cuadre Contab. y C. OP"}</definedName>
    <definedName name="WWWWW" hidden="1">{#N/A,#N/A,FALSE,"Costos Productos 6A";#N/A,#N/A,FALSE,"Costo Unitario Total H-94-12"}</definedName>
    <definedName name="x">#REF!</definedName>
    <definedName name="xxx" hidden="1">{#N/A,#N/A,FALSE,"Costos Productos 6A";#N/A,#N/A,FALSE,"Costo Unitario Total H-94-12"}</definedName>
    <definedName name="XXXX" hidden="1">{#N/A,#N/A,FALSE,"CIBHA05A";#N/A,#N/A,FALSE,"CIBHA05B"}</definedName>
    <definedName name="xxxxx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yyyyy" hidden="1">{#N/A,#N/A,FALSE,"Costos Productos 6A";#N/A,#N/A,FALSE,"Costo Unitario Total H-94-12"}</definedName>
    <definedName name="yyyyyy" hidden="1">{#N/A,#N/A,FALSE,"Costos Productos 6A";#N/A,#N/A,FALSE,"Costo Unitario Total H-94-12"}</definedName>
    <definedName name="z">[10]ANEXOS!#REF!</definedName>
    <definedName name="zzz" hidden="1">{#N/A,#N/A,FALSE,"Costos Productos 6A";#N/A,#N/A,FALSE,"Costo Unitario Total H-94-12"}</definedName>
    <definedName name="zzzz" hidden="1">{#N/A,#N/A,FALSE,"Costos Productos 6A";#N/A,#N/A,FALSE,"Costo Unitario Total H-94-12"}</definedName>
    <definedName name="ZZZZZZ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39" i="2" l="1"/>
  <c r="AX36" i="2" s="1"/>
  <c r="AT39" i="2"/>
  <c r="AT36" i="2" s="1"/>
  <c r="AP39" i="2"/>
  <c r="AL39" i="2"/>
  <c r="AH39" i="2"/>
  <c r="AH36" i="2" s="1"/>
  <c r="AD39" i="2"/>
  <c r="AD36" i="2" s="1"/>
  <c r="Z39" i="2"/>
  <c r="Z36" i="2" s="1"/>
  <c r="V39" i="2"/>
  <c r="V36" i="2" s="1"/>
  <c r="R39" i="2"/>
  <c r="R36" i="2" s="1"/>
  <c r="N39" i="2"/>
  <c r="N36" i="2" s="1"/>
  <c r="N34" i="2" s="1"/>
  <c r="J39" i="2"/>
  <c r="J36" i="2" s="1"/>
  <c r="F39" i="2"/>
  <c r="AX38" i="2"/>
  <c r="AT38" i="2"/>
  <c r="AP38" i="2"/>
  <c r="AL38" i="2"/>
  <c r="AH38" i="2"/>
  <c r="AD38" i="2"/>
  <c r="Z38" i="2"/>
  <c r="V38" i="2"/>
  <c r="R38" i="2"/>
  <c r="N38" i="2"/>
  <c r="J38" i="2"/>
  <c r="F38" i="2"/>
  <c r="AP36" i="2"/>
  <c r="AL36" i="2"/>
  <c r="F36" i="2"/>
  <c r="AX35" i="2"/>
  <c r="AT35" i="2"/>
  <c r="AP35" i="2"/>
  <c r="AL35" i="2"/>
  <c r="AH35" i="2"/>
  <c r="AD35" i="2"/>
  <c r="Z35" i="2"/>
  <c r="V35" i="2"/>
  <c r="R35" i="2"/>
  <c r="N35" i="2"/>
  <c r="J35" i="2"/>
  <c r="F35" i="2"/>
  <c r="Z53" i="1"/>
  <c r="Z50" i="1" s="1"/>
  <c r="V53" i="1"/>
  <c r="V50" i="1" s="1"/>
  <c r="AD53" i="1"/>
  <c r="AD50" i="1" s="1"/>
  <c r="R53" i="1"/>
  <c r="R50" i="1" s="1"/>
  <c r="N53" i="1"/>
  <c r="N50" i="1" s="1"/>
  <c r="J53" i="1"/>
  <c r="J50" i="1" s="1"/>
  <c r="F53" i="1"/>
  <c r="F50" i="1" s="1"/>
  <c r="F52" i="1"/>
  <c r="AX53" i="1"/>
  <c r="AX50" i="1" s="1"/>
  <c r="AT53" i="1"/>
  <c r="AT50" i="1" s="1"/>
  <c r="AP53" i="1"/>
  <c r="AP50" i="1" s="1"/>
  <c r="AL53" i="1"/>
  <c r="AL50" i="1" s="1"/>
  <c r="AH53" i="1"/>
  <c r="AH50" i="1" s="1"/>
  <c r="J49" i="1"/>
  <c r="N49" i="1"/>
  <c r="R49" i="1"/>
  <c r="V49" i="1"/>
  <c r="Z49" i="1"/>
  <c r="AD49" i="1"/>
  <c r="AH49" i="1"/>
  <c r="AL49" i="1"/>
  <c r="AP49" i="1"/>
  <c r="AT49" i="1"/>
  <c r="AX49" i="1"/>
  <c r="F49" i="1"/>
  <c r="AX52" i="1"/>
  <c r="AT52" i="1"/>
  <c r="AP52" i="1"/>
  <c r="AL52" i="1"/>
  <c r="AH52" i="1"/>
  <c r="AD52" i="1"/>
  <c r="Z52" i="1"/>
  <c r="V52" i="1"/>
  <c r="R52" i="1"/>
  <c r="N52" i="1"/>
  <c r="J52" i="1"/>
  <c r="F34" i="2" l="1"/>
  <c r="AL34" i="2"/>
  <c r="C49" i="2"/>
  <c r="AT34" i="2"/>
  <c r="AP34" i="2"/>
  <c r="J34" i="2"/>
  <c r="C46" i="2"/>
  <c r="C48" i="2"/>
  <c r="D49" i="2" s="1"/>
  <c r="C43" i="2"/>
  <c r="AH34" i="2"/>
  <c r="C44" i="2"/>
  <c r="V34" i="2"/>
  <c r="R34" i="2"/>
  <c r="C42" i="2"/>
  <c r="AD34" i="2"/>
  <c r="Z34" i="2"/>
  <c r="AX34" i="2"/>
  <c r="C47" i="2"/>
  <c r="C62" i="1"/>
  <c r="C63" i="1"/>
  <c r="C61" i="1"/>
  <c r="C60" i="1"/>
  <c r="C57" i="1"/>
  <c r="C58" i="1"/>
  <c r="F48" i="1"/>
  <c r="AT48" i="1"/>
  <c r="AP48" i="1"/>
  <c r="AD48" i="1"/>
  <c r="N48" i="1"/>
  <c r="J48" i="1"/>
  <c r="AH48" i="1"/>
  <c r="Z48" i="1"/>
  <c r="R48" i="1"/>
  <c r="AX48" i="1"/>
  <c r="AL48" i="1"/>
  <c r="C56" i="1"/>
  <c r="V48" i="1"/>
  <c r="D47" i="2" l="1"/>
  <c r="C41" i="2"/>
  <c r="D63" i="1"/>
  <c r="D61" i="1"/>
  <c r="C55" i="1"/>
  <c r="C59" i="1" s="1"/>
  <c r="D58" i="1" s="1"/>
  <c r="C45" i="2" l="1"/>
  <c r="D41" i="2" s="1"/>
  <c r="D57" i="1"/>
  <c r="AL51" i="1"/>
  <c r="AX51" i="1"/>
  <c r="AT51" i="1"/>
  <c r="Z51" i="1"/>
  <c r="D56" i="1"/>
  <c r="AH51" i="1"/>
  <c r="AD51" i="1"/>
  <c r="J51" i="1"/>
  <c r="R51" i="1"/>
  <c r="N51" i="1"/>
  <c r="V51" i="1"/>
  <c r="D55" i="1"/>
  <c r="F51" i="1"/>
  <c r="AP51" i="1"/>
  <c r="AT37" i="2" l="1"/>
  <c r="AD37" i="2"/>
  <c r="AL37" i="2"/>
  <c r="Z37" i="2"/>
  <c r="V37" i="2"/>
  <c r="AX37" i="2"/>
  <c r="D43" i="2"/>
  <c r="N37" i="2"/>
  <c r="AP37" i="2"/>
  <c r="D44" i="2"/>
  <c r="R37" i="2"/>
  <c r="F37" i="2"/>
  <c r="J37" i="2"/>
  <c r="AH37" i="2"/>
  <c r="D42" i="2"/>
  <c r="D59" i="1"/>
  <c r="BC48" i="1"/>
  <c r="D45" i="2" l="1"/>
  <c r="BC34" i="2"/>
</calcChain>
</file>

<file path=xl/sharedStrings.xml><?xml version="1.0" encoding="utf-8"?>
<sst xmlns="http://schemas.openxmlformats.org/spreadsheetml/2006/main" count="281" uniqueCount="76">
  <si>
    <t>ACTIVIDADES</t>
  </si>
  <si>
    <t xml:space="preserve">OBSERVACIONES Y SEGUIMIENTO </t>
  </si>
  <si>
    <t>CUMPLIMIENTO MENSUAL</t>
  </si>
  <si>
    <t>PORCENTAJE DE EJECUCIÓN DE ACTIVIDADES
PLANEADAS</t>
  </si>
  <si>
    <t>PROGRAMADAS</t>
  </si>
  <si>
    <t>EJECUTADAS</t>
  </si>
  <si>
    <t>% EJECUCIÓN DEL TOTAL (100%)</t>
  </si>
  <si>
    <t>REPROGRAMADAS</t>
  </si>
  <si>
    <t>P</t>
  </si>
  <si>
    <t>Pendiente</t>
  </si>
  <si>
    <t>E</t>
  </si>
  <si>
    <t>Ejecutado</t>
  </si>
  <si>
    <t>R</t>
  </si>
  <si>
    <t>Reprogramado</t>
  </si>
  <si>
    <t>Programadas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</si>
  <si>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</si>
  <si>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</si>
  <si>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</si>
  <si>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</si>
  <si>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</si>
  <si>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</si>
  <si>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</si>
  <si>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</si>
  <si>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</si>
  <si>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</si>
  <si>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</si>
  <si>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</si>
  <si>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</si>
  <si>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TOTALES</t>
  </si>
  <si>
    <r>
      <t xml:space="preserve">Nota: </t>
    </r>
    <r>
      <rPr>
        <sz val="12"/>
        <rFont val="Arial"/>
        <family val="2"/>
      </rPr>
      <t>Las fechas, horas y cantidades  pueden variar de acuerdo al desarrollo de las actividades del contrato y número de personas a intervenir.</t>
    </r>
  </si>
  <si>
    <t>Gerente General</t>
  </si>
  <si>
    <t>RE PROGRAMADAS EJECUTADAS</t>
  </si>
  <si>
    <t>R Iniciales mes</t>
  </si>
  <si>
    <t xml:space="preserve">Reprogramado ejecutado </t>
  </si>
  <si>
    <t xml:space="preserve">DIRECCIÓN ADMINISTRATIVA Y FINANCIERA </t>
  </si>
  <si>
    <t>Director Administrativo y financiero</t>
  </si>
  <si>
    <t>I Semestre</t>
  </si>
  <si>
    <t>Ejecución</t>
  </si>
  <si>
    <t>II Semestre</t>
  </si>
  <si>
    <t>1. INCENTIVOS</t>
  </si>
  <si>
    <t>1.1 CAPACITACIONES</t>
  </si>
  <si>
    <t>1.2 HORARIO FLEXIBLE</t>
  </si>
  <si>
    <t>1.3 FECHAS ESPECIALES</t>
  </si>
  <si>
    <t>1.4 MEJOR COLABORADOR</t>
  </si>
  <si>
    <t xml:space="preserve">1.9 OCTUBRE CUMPLEAÑOS DE PROMUEVE </t>
  </si>
  <si>
    <t xml:space="preserve">2. ÁREA DE PROTECCIÓN Y SERVICIOS SOCIALES  </t>
  </si>
  <si>
    <t xml:space="preserve">3. PROGRAMAS DE CALIDAD DE VIDA LABORAL.	</t>
  </si>
  <si>
    <t>3.2 PROGRAMA PRE PENSIONADO</t>
  </si>
  <si>
    <t>3.4 PROGRAMA DE RESPONSABILIDAD SOCIAL EMPRESARIAL</t>
  </si>
  <si>
    <r>
      <rPr>
        <b/>
        <sz val="36"/>
        <rFont val="Arial"/>
        <family val="2"/>
      </rPr>
      <t xml:space="preserve">PLAN DE TRABAJO </t>
    </r>
    <r>
      <rPr>
        <b/>
        <sz val="24"/>
        <rFont val="Arial"/>
        <family val="2"/>
      </rPr>
      <t xml:space="preserve">
Cronograma plan de incentivos 2025
</t>
    </r>
  </si>
  <si>
    <t>Capacitaciones alineadas al PIC (Plan Institucional de Capacitación)</t>
  </si>
  <si>
    <t>Celebración de fechas especiales mediante post o integración</t>
  </si>
  <si>
    <t xml:space="preserve">Se seleccionara mediante algunos criterios el mejor colaborador anual 2025 </t>
  </si>
  <si>
    <t xml:space="preserve">1.5 ONBOARDING </t>
  </si>
  <si>
    <t>Bienvenida a todos los colaboradores</t>
  </si>
  <si>
    <t>Personal administrativo podrá tener un día al mes como horarios de trabajo flexibles, trabajo remoto, smart working y tiempo libre</t>
  </si>
  <si>
    <t>1.8 ACTIVIDAD DE INTEGRACIÓN FIN DE AÑO</t>
  </si>
  <si>
    <t>1.7 BIENESTAR LABORAL EN EQUIPO</t>
  </si>
  <si>
    <t>Actividades al aire libre, iniciativas de compromiso con la comunidad (RSE) Viajes de bienestar (senderismo en el bosque)</t>
  </si>
  <si>
    <t>3.1 BIENESTAR LABORAL EDUCATIVO</t>
  </si>
  <si>
    <t xml:space="preserve">Ofrecer cursos o programar educativos en gestión del tiempo, formación o talleres en resolución de conflicto, talleres que promuevan DEI (Diversidad, equidad e inclusión), </t>
  </si>
  <si>
    <t>Fomentar y apoyar espacios de salud. (Bienestar del sueño, programas de hidratación, revisiones médicas, Clases de gimnasia presencial)</t>
  </si>
  <si>
    <t>3.3 PROGRAMA LABORAL EN FINANZAS</t>
  </si>
  <si>
    <t xml:space="preserve">Promover talleres educativos en finanzas. </t>
  </si>
  <si>
    <t>2.1 PROMOCIÓN Y PREVENCIÓN DE SALUD, SALUD FÍSICA</t>
  </si>
  <si>
    <t xml:space="preserve">2.2. SEMANA O MES DE LA SALUD </t>
  </si>
  <si>
    <t xml:space="preserve">2.3 PROMOCIÓN DE PROGRAMAS DE VIVIENDA. </t>
  </si>
  <si>
    <t xml:space="preserve"> Promover la concientización sobre temas de salud. Durante esta semana o mes, el objetivo es realizar actividades, campañas de prevención y jornadas de atención médica dirigidos al personal. Así como tambien informar a la población sobre enfermedades prevalentes, métodos de prevención, hábitos saludables, y la importancia de adoptar estilos de vida saludables para mejorar la calidad de vida</t>
  </si>
  <si>
    <t>Promoever las diferentes  acciones y estrategias que estan orientadas a facilitar el acceso a una vivienda propia, con el fin de mejorar la calidad de vida de las personas, especialmente aquellas en situación de vulnerabilidad. Lo anterior mediante iniciativas y mecanismos como información a acceso a Créditos Hipotecarios, subsidios y apoyos económicos, proyectos de Vivienda de Interés Social (VIS), entre otros.</t>
  </si>
  <si>
    <t>Generar espacios que permitan ayudar a los trabajadores a prepararse adecuadamente para su jubilación o pensión. (Orientación y Preparación para la Jubilación, Fortalecimiento de la Cultura del Ahorro, prevenir Inseguridades Financieras)</t>
  </si>
  <si>
    <t>Ofrecer iniciativas o formaciones orientadas  a la preparaciónn de los individuos en el ámbito de las finanzas y la gestión económica (Capacitar en el área financiera, desarrollo de habilidades prácticas, Planificación financiera personal)</t>
  </si>
  <si>
    <t xml:space="preserve">Promover espacios que permitiran contribuir de manera positiva al bienestar social, economico y social de la comunidad. </t>
  </si>
  <si>
    <t xml:space="preserve">    </t>
  </si>
  <si>
    <t>1.5 BIENESTAR LABORAL EN EQUIPO</t>
  </si>
  <si>
    <t>1.6 ACTIVIDAD DE INTEGRACIÓN FIN DE AÑO</t>
  </si>
  <si>
    <t xml:space="preserve">1.7 OCTUBRE CUMPLEAÑOS DE PROMUEVE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</si>
</sst>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\ * #,##0.00_ ;_ &quot;$&quot;\ * \-#,##0.00_ ;_ &quot;$&quot;\ * &quot;-&quot;??_ ;_ @_ "/>
    <numFmt numFmtId="165" formatCode="0.0%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24"/>
      <name val="Arial"/>
      <family val="2"/>
    </font>
    <font>
      <sz val="14"/>
      <color indexed="54"/>
      <name val="Arial"/>
      <family val="2"/>
    </font>
    <font>
      <sz val="20"/>
      <color indexed="5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4"/>
      <color rgb="FFC00000"/>
      <name val="Arial"/>
      <family val="2"/>
    </font>
    <font>
      <b/>
      <sz val="20"/>
      <color rgb="FFC00000"/>
      <name val="Arial"/>
      <family val="2"/>
    </font>
    <font>
      <b/>
      <sz val="20"/>
      <color theme="1"/>
      <name val="Arial"/>
      <family val="2"/>
    </font>
    <font>
      <sz val="11"/>
      <color theme="1"/>
      <name val="Calibri"/>
      <family val="2"/>
      <scheme val="minor"/>
    </font>
    <font>
      <b/>
      <sz val="36"/>
      <name val="Arial"/>
      <family val="2"/>
    </font>
    <font>
      <b/>
      <sz val="16"/>
      <color rgb="FFFFC000"/>
      <name val="Arial"/>
      <family val="2"/>
    </font>
    <font>
      <b/>
      <sz val="12"/>
      <color rgb="FFFFC000"/>
      <name val="Arial"/>
      <family val="2"/>
    </font>
    <font>
      <b/>
      <sz val="12"/>
      <color theme="0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B8C9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medium">
        <color indexed="64"/>
      </right>
      <top/>
      <bottom style="thin">
        <color theme="0" tint="-0.14999847407452621"/>
      </bottom>
      <diagonal/>
    </border>
    <border>
      <left/>
      <right style="thin">
        <color indexed="64"/>
      </right>
      <top/>
      <bottom style="thin">
        <color theme="0" tint="-0.1499984740745262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5" fillId="0" borderId="0" applyFont="0" applyFill="0" applyBorder="0" applyAlignment="0" applyProtection="0"/>
  </cellStyleXfs>
  <cellXfs count="182">
    <xf numFmtId="0" fontId="0" fillId="0" borderId="0" xfId="0"/>
    <xf numFmtId="0" fontId="1" fillId="0" borderId="0" xfId="2"/>
    <xf numFmtId="0" fontId="1" fillId="0" borderId="0" xfId="2" applyAlignment="1" applyProtection="1">
      <alignment horizontal="centerContinuous" vertical="justify" wrapText="1"/>
      <protection hidden="1"/>
    </xf>
    <xf numFmtId="0" fontId="1" fillId="0" borderId="0" xfId="2" applyAlignment="1" applyProtection="1">
      <alignment vertical="justify"/>
      <protection hidden="1"/>
    </xf>
    <xf numFmtId="0" fontId="1" fillId="0" borderId="0" xfId="2" applyAlignment="1" applyProtection="1">
      <alignment horizontal="center"/>
      <protection hidden="1"/>
    </xf>
    <xf numFmtId="0" fontId="1" fillId="0" borderId="0" xfId="2" applyProtection="1">
      <protection hidden="1"/>
    </xf>
    <xf numFmtId="0" fontId="6" fillId="0" borderId="0" xfId="2" applyFont="1" applyAlignment="1" applyProtection="1">
      <alignment horizontal="center"/>
      <protection hidden="1"/>
    </xf>
    <xf numFmtId="0" fontId="6" fillId="0" borderId="0" xfId="2" applyFont="1" applyAlignment="1" applyProtection="1">
      <alignment horizontal="left" vertical="top" wrapText="1"/>
      <protection hidden="1"/>
    </xf>
    <xf numFmtId="0" fontId="2" fillId="0" borderId="0" xfId="2" applyFont="1" applyAlignment="1" applyProtection="1">
      <alignment vertical="center" wrapText="1"/>
      <protection locked="0"/>
    </xf>
    <xf numFmtId="0" fontId="7" fillId="0" borderId="0" xfId="2" applyFont="1" applyAlignment="1" applyProtection="1">
      <alignment vertical="center" wrapText="1"/>
      <protection locked="0"/>
    </xf>
    <xf numFmtId="0" fontId="4" fillId="0" borderId="7" xfId="2" applyFont="1" applyBorder="1" applyAlignment="1" applyProtection="1">
      <alignment horizontal="center" vertical="center" wrapText="1"/>
      <protection locked="0"/>
    </xf>
    <xf numFmtId="0" fontId="4" fillId="0" borderId="8" xfId="2" applyFont="1" applyBorder="1" applyAlignment="1" applyProtection="1">
      <alignment horizontal="center" vertical="center" wrapText="1"/>
      <protection locked="0"/>
    </xf>
    <xf numFmtId="0" fontId="4" fillId="0" borderId="9" xfId="2" applyFont="1" applyBorder="1" applyAlignment="1" applyProtection="1">
      <alignment horizontal="center" vertical="center" wrapText="1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0" fontId="4" fillId="0" borderId="12" xfId="2" applyFont="1" applyBorder="1" applyAlignment="1" applyProtection="1">
      <alignment horizontal="center" vertical="center" wrapText="1"/>
      <protection locked="0"/>
    </xf>
    <xf numFmtId="0" fontId="4" fillId="0" borderId="13" xfId="2" applyFont="1" applyBorder="1" applyAlignment="1" applyProtection="1">
      <alignment horizontal="center" vertical="center" wrapText="1"/>
      <protection locked="0"/>
    </xf>
    <xf numFmtId="0" fontId="4" fillId="0" borderId="14" xfId="2" applyFont="1" applyBorder="1" applyAlignment="1" applyProtection="1">
      <alignment horizontal="center" vertical="center" wrapText="1"/>
      <protection locked="0"/>
    </xf>
    <xf numFmtId="0" fontId="4" fillId="0" borderId="11" xfId="2" applyFont="1" applyBorder="1" applyAlignment="1" applyProtection="1">
      <alignment horizontal="center" vertical="center" wrapText="1"/>
      <protection locked="0"/>
    </xf>
    <xf numFmtId="0" fontId="4" fillId="6" borderId="13" xfId="2" applyFont="1" applyFill="1" applyBorder="1" applyAlignment="1" applyProtection="1">
      <alignment horizontal="center" vertical="center" wrapText="1"/>
      <protection locked="0"/>
    </xf>
    <xf numFmtId="0" fontId="4" fillId="6" borderId="11" xfId="2" applyFont="1" applyFill="1" applyBorder="1" applyAlignment="1" applyProtection="1">
      <alignment horizontal="center" vertical="center" wrapText="1"/>
      <protection locked="0"/>
    </xf>
    <xf numFmtId="0" fontId="4" fillId="6" borderId="12" xfId="2" applyFont="1" applyFill="1" applyBorder="1" applyAlignment="1" applyProtection="1">
      <alignment horizontal="center" vertical="center" wrapText="1"/>
      <protection locked="0"/>
    </xf>
    <xf numFmtId="0" fontId="4" fillId="6" borderId="14" xfId="2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/>
    <xf numFmtId="0" fontId="3" fillId="0" borderId="0" xfId="2" applyFont="1" applyProtection="1">
      <protection hidden="1"/>
    </xf>
    <xf numFmtId="0" fontId="1" fillId="0" borderId="41" xfId="2" applyBorder="1" applyAlignment="1" applyProtection="1">
      <alignment horizontal="center"/>
      <protection hidden="1"/>
    </xf>
    <xf numFmtId="0" fontId="6" fillId="0" borderId="41" xfId="2" applyFont="1" applyBorder="1" applyAlignment="1" applyProtection="1">
      <alignment horizontal="center"/>
      <protection hidden="1"/>
    </xf>
    <xf numFmtId="0" fontId="3" fillId="0" borderId="0" xfId="2" applyFont="1" applyAlignment="1" applyProtection="1">
      <alignment vertical="center"/>
      <protection hidden="1"/>
    </xf>
    <xf numFmtId="0" fontId="1" fillId="0" borderId="41" xfId="2" applyBorder="1" applyProtection="1">
      <protection hidden="1"/>
    </xf>
    <xf numFmtId="0" fontId="4" fillId="0" borderId="43" xfId="2" applyFont="1" applyBorder="1" applyAlignment="1" applyProtection="1">
      <alignment horizontal="center" vertical="center" wrapText="1"/>
      <protection locked="0"/>
    </xf>
    <xf numFmtId="1" fontId="9" fillId="0" borderId="20" xfId="2" applyNumberFormat="1" applyFont="1" applyBorder="1" applyAlignment="1" applyProtection="1">
      <alignment horizontal="center" vertical="center"/>
      <protection hidden="1"/>
    </xf>
    <xf numFmtId="0" fontId="11" fillId="0" borderId="0" xfId="2" applyFont="1" applyAlignment="1" applyProtection="1">
      <alignment horizontal="center" vertical="justify" wrapText="1"/>
      <protection hidden="1"/>
    </xf>
    <xf numFmtId="0" fontId="11" fillId="0" borderId="0" xfId="2" applyFont="1" applyAlignment="1" applyProtection="1">
      <alignment vertical="justify"/>
      <protection hidden="1"/>
    </xf>
    <xf numFmtId="0" fontId="11" fillId="0" borderId="0" xfId="2" applyFont="1" applyAlignment="1" applyProtection="1">
      <alignment horizontal="center"/>
      <protection hidden="1"/>
    </xf>
    <xf numFmtId="0" fontId="10" fillId="2" borderId="20" xfId="2" applyFont="1" applyFill="1" applyBorder="1" applyAlignment="1" applyProtection="1">
      <alignment horizontal="center" vertical="center" wrapText="1"/>
      <protection hidden="1"/>
    </xf>
    <xf numFmtId="0" fontId="5" fillId="2" borderId="18" xfId="2" applyFont="1" applyFill="1" applyBorder="1" applyAlignment="1" applyProtection="1">
      <alignment vertical="center" wrapText="1"/>
      <protection hidden="1"/>
    </xf>
    <xf numFmtId="0" fontId="5" fillId="4" borderId="27" xfId="2" applyFont="1" applyFill="1" applyBorder="1" applyAlignment="1" applyProtection="1">
      <alignment vertical="center" wrapText="1"/>
      <protection hidden="1"/>
    </xf>
    <xf numFmtId="0" fontId="5" fillId="2" borderId="25" xfId="2" applyFont="1" applyFill="1" applyBorder="1" applyAlignment="1" applyProtection="1">
      <alignment vertical="center" wrapText="1"/>
      <protection hidden="1"/>
    </xf>
    <xf numFmtId="0" fontId="5" fillId="5" borderId="19" xfId="2" applyFont="1" applyFill="1" applyBorder="1" applyAlignment="1" applyProtection="1">
      <alignment vertical="center" wrapText="1"/>
      <protection hidden="1"/>
    </xf>
    <xf numFmtId="0" fontId="12" fillId="8" borderId="19" xfId="2" applyFont="1" applyFill="1" applyBorder="1" applyAlignment="1" applyProtection="1">
      <alignment vertical="center" wrapText="1"/>
      <protection hidden="1"/>
    </xf>
    <xf numFmtId="0" fontId="4" fillId="0" borderId="51" xfId="2" applyFont="1" applyBorder="1" applyAlignment="1" applyProtection="1">
      <alignment horizontal="center" vertical="center" wrapText="1"/>
      <protection locked="0"/>
    </xf>
    <xf numFmtId="0" fontId="4" fillId="0" borderId="52" xfId="2" applyFont="1" applyBorder="1" applyAlignment="1" applyProtection="1">
      <alignment horizontal="center" vertical="center" wrapText="1"/>
      <protection locked="0"/>
    </xf>
    <xf numFmtId="0" fontId="4" fillId="0" borderId="4" xfId="2" applyFont="1" applyBorder="1" applyAlignment="1" applyProtection="1">
      <alignment horizontal="center" vertical="center" wrapText="1"/>
      <protection locked="0"/>
    </xf>
    <xf numFmtId="0" fontId="4" fillId="0" borderId="5" xfId="2" applyFont="1" applyBorder="1" applyAlignment="1" applyProtection="1">
      <alignment horizontal="center" vertical="center" wrapText="1"/>
      <protection locked="0"/>
    </xf>
    <xf numFmtId="0" fontId="4" fillId="0" borderId="6" xfId="2" applyFont="1" applyBorder="1" applyAlignment="1" applyProtection="1">
      <alignment horizontal="center" vertical="center" wrapText="1"/>
      <protection locked="0"/>
    </xf>
    <xf numFmtId="0" fontId="4" fillId="0" borderId="56" xfId="2" applyFont="1" applyBorder="1" applyAlignment="1" applyProtection="1">
      <alignment horizontal="center" vertical="center" wrapText="1"/>
      <protection locked="0"/>
    </xf>
    <xf numFmtId="0" fontId="4" fillId="0" borderId="57" xfId="2" applyFont="1" applyBorder="1" applyAlignment="1" applyProtection="1">
      <alignment horizontal="center" vertical="center" wrapText="1"/>
      <protection locked="0"/>
    </xf>
    <xf numFmtId="0" fontId="4" fillId="0" borderId="55" xfId="2" applyFont="1" applyBorder="1" applyAlignment="1" applyProtection="1">
      <alignment horizontal="center" vertical="center" wrapText="1"/>
      <protection locked="0"/>
    </xf>
    <xf numFmtId="0" fontId="4" fillId="0" borderId="58" xfId="2" applyFont="1" applyBorder="1" applyAlignment="1" applyProtection="1">
      <alignment horizontal="center" vertical="center" wrapText="1"/>
      <protection locked="0"/>
    </xf>
    <xf numFmtId="0" fontId="4" fillId="0" borderId="54" xfId="2" applyFont="1" applyBorder="1" applyAlignment="1" applyProtection="1">
      <alignment horizontal="center" vertical="center" wrapText="1"/>
      <protection locked="0"/>
    </xf>
    <xf numFmtId="0" fontId="4" fillId="0" borderId="50" xfId="2" applyFont="1" applyBorder="1" applyAlignment="1" applyProtection="1">
      <alignment horizontal="center" vertical="center" wrapText="1"/>
      <protection locked="0"/>
    </xf>
    <xf numFmtId="0" fontId="4" fillId="6" borderId="4" xfId="2" applyFont="1" applyFill="1" applyBorder="1" applyAlignment="1" applyProtection="1">
      <alignment horizontal="center" vertical="center" wrapText="1"/>
      <protection locked="0"/>
    </xf>
    <xf numFmtId="0" fontId="4" fillId="6" borderId="5" xfId="2" applyFont="1" applyFill="1" applyBorder="1" applyAlignment="1" applyProtection="1">
      <alignment horizontal="center" vertical="center" wrapText="1"/>
      <protection locked="0"/>
    </xf>
    <xf numFmtId="0" fontId="4" fillId="6" borderId="58" xfId="2" applyFont="1" applyFill="1" applyBorder="1" applyAlignment="1" applyProtection="1">
      <alignment horizontal="center" vertical="center" wrapText="1"/>
      <protection locked="0"/>
    </xf>
    <xf numFmtId="0" fontId="4" fillId="0" borderId="15" xfId="2" applyFont="1" applyBorder="1" applyAlignment="1" applyProtection="1">
      <alignment horizontal="center" vertical="center" wrapText="1"/>
      <protection locked="0"/>
    </xf>
    <xf numFmtId="0" fontId="4" fillId="0" borderId="16" xfId="2" applyFont="1" applyBorder="1" applyAlignment="1" applyProtection="1">
      <alignment horizontal="center" vertical="center" wrapText="1"/>
      <protection locked="0"/>
    </xf>
    <xf numFmtId="0" fontId="4" fillId="0" borderId="17" xfId="2" applyFont="1" applyBorder="1" applyAlignment="1" applyProtection="1">
      <alignment horizontal="center" vertical="center" wrapText="1"/>
      <protection locked="0"/>
    </xf>
    <xf numFmtId="0" fontId="4" fillId="0" borderId="59" xfId="2" applyFont="1" applyBorder="1" applyAlignment="1" applyProtection="1">
      <alignment horizontal="center" vertical="center" wrapText="1"/>
      <protection locked="0"/>
    </xf>
    <xf numFmtId="0" fontId="4" fillId="6" borderId="15" xfId="2" applyFont="1" applyFill="1" applyBorder="1" applyAlignment="1" applyProtection="1">
      <alignment horizontal="center" vertical="center" wrapText="1"/>
      <protection locked="0"/>
    </xf>
    <xf numFmtId="0" fontId="4" fillId="6" borderId="16" xfId="2" applyFont="1" applyFill="1" applyBorder="1" applyAlignment="1" applyProtection="1">
      <alignment horizontal="center" vertical="center" wrapText="1"/>
      <protection locked="0"/>
    </xf>
    <xf numFmtId="0" fontId="4" fillId="6" borderId="17" xfId="2" applyFont="1" applyFill="1" applyBorder="1" applyAlignment="1" applyProtection="1">
      <alignment horizontal="center" vertical="center" wrapText="1"/>
      <protection locked="0"/>
    </xf>
    <xf numFmtId="0" fontId="4" fillId="6" borderId="59" xfId="2" applyFont="1" applyFill="1" applyBorder="1" applyAlignment="1" applyProtection="1">
      <alignment horizontal="center" vertical="center" wrapText="1"/>
      <protection locked="0"/>
    </xf>
    <xf numFmtId="0" fontId="4" fillId="0" borderId="60" xfId="2" applyFont="1" applyBorder="1" applyAlignment="1" applyProtection="1">
      <alignment horizontal="center" vertical="center" wrapText="1"/>
      <protection locked="0"/>
    </xf>
    <xf numFmtId="0" fontId="14" fillId="10" borderId="20" xfId="2" applyFont="1" applyFill="1" applyBorder="1" applyAlignment="1" applyProtection="1">
      <alignment horizontal="center" vertical="center" wrapText="1"/>
      <protection hidden="1"/>
    </xf>
    <xf numFmtId="0" fontId="14" fillId="11" borderId="20" xfId="2" applyFont="1" applyFill="1" applyBorder="1" applyAlignment="1" applyProtection="1">
      <alignment horizontal="center" vertical="center" wrapText="1"/>
      <protection hidden="1"/>
    </xf>
    <xf numFmtId="0" fontId="10" fillId="2" borderId="20" xfId="2" applyFont="1" applyFill="1" applyBorder="1" applyAlignment="1" applyProtection="1">
      <alignment horizontal="center" vertical="center"/>
      <protection hidden="1"/>
    </xf>
    <xf numFmtId="10" fontId="10" fillId="0" borderId="20" xfId="2" applyNumberFormat="1" applyFont="1" applyBorder="1" applyAlignment="1" applyProtection="1">
      <alignment horizontal="center" vertical="center"/>
      <protection hidden="1"/>
    </xf>
    <xf numFmtId="0" fontId="10" fillId="4" borderId="20" xfId="2" applyFont="1" applyFill="1" applyBorder="1" applyAlignment="1" applyProtection="1">
      <alignment horizontal="center" vertical="center"/>
      <protection hidden="1"/>
    </xf>
    <xf numFmtId="0" fontId="14" fillId="9" borderId="20" xfId="2" applyFont="1" applyFill="1" applyBorder="1" applyAlignment="1" applyProtection="1">
      <alignment horizontal="center" vertical="center" wrapText="1"/>
      <protection hidden="1"/>
    </xf>
    <xf numFmtId="0" fontId="13" fillId="8" borderId="20" xfId="2" applyFont="1" applyFill="1" applyBorder="1" applyAlignment="1" applyProtection="1">
      <alignment horizontal="center" vertical="center" wrapText="1"/>
      <protection hidden="1"/>
    </xf>
    <xf numFmtId="9" fontId="10" fillId="0" borderId="20" xfId="3" applyFont="1" applyBorder="1" applyAlignment="1" applyProtection="1">
      <alignment horizontal="center" vertical="center"/>
      <protection hidden="1"/>
    </xf>
    <xf numFmtId="0" fontId="3" fillId="12" borderId="29" xfId="2" applyFont="1" applyFill="1" applyBorder="1" applyAlignment="1" applyProtection="1">
      <alignment horizontal="center" vertical="center" wrapText="1"/>
      <protection hidden="1"/>
    </xf>
    <xf numFmtId="0" fontId="3" fillId="12" borderId="45" xfId="2" applyFont="1" applyFill="1" applyBorder="1" applyAlignment="1" applyProtection="1">
      <alignment horizontal="center" vertical="center" wrapText="1"/>
      <protection hidden="1"/>
    </xf>
    <xf numFmtId="0" fontId="4" fillId="6" borderId="7" xfId="2" applyFont="1" applyFill="1" applyBorder="1" applyAlignment="1" applyProtection="1">
      <alignment horizontal="center" vertical="center" wrapText="1"/>
      <protection locked="0"/>
    </xf>
    <xf numFmtId="0" fontId="4" fillId="6" borderId="8" xfId="2" applyFont="1" applyFill="1" applyBorder="1" applyAlignment="1" applyProtection="1">
      <alignment horizontal="center" vertical="center" wrapText="1"/>
      <protection locked="0"/>
    </xf>
    <xf numFmtId="0" fontId="4" fillId="6" borderId="9" xfId="2" applyFont="1" applyFill="1" applyBorder="1" applyAlignment="1" applyProtection="1">
      <alignment horizontal="center" vertical="center" wrapText="1"/>
      <protection locked="0"/>
    </xf>
    <xf numFmtId="0" fontId="4" fillId="6" borderId="10" xfId="2" applyFont="1" applyFill="1" applyBorder="1" applyAlignment="1" applyProtection="1">
      <alignment horizontal="center" vertical="center" wrapText="1"/>
      <protection locked="0"/>
    </xf>
    <xf numFmtId="0" fontId="18" fillId="12" borderId="29" xfId="2" applyFont="1" applyFill="1" applyBorder="1" applyAlignment="1" applyProtection="1">
      <alignment horizontal="center" vertical="center" wrapText="1"/>
      <protection hidden="1"/>
    </xf>
    <xf numFmtId="0" fontId="18" fillId="12" borderId="45" xfId="2" applyFont="1" applyFill="1" applyBorder="1" applyAlignment="1" applyProtection="1">
      <alignment horizontal="center" vertical="center" wrapText="1"/>
      <protection hidden="1"/>
    </xf>
    <xf numFmtId="0" fontId="4" fillId="6" borderId="50" xfId="2" applyFont="1" applyFill="1" applyBorder="1" applyAlignment="1" applyProtection="1">
      <alignment horizontal="center" vertical="center" wrapText="1"/>
      <protection locked="0"/>
    </xf>
    <xf numFmtId="0" fontId="4" fillId="6" borderId="51" xfId="2" applyFont="1" applyFill="1" applyBorder="1" applyAlignment="1" applyProtection="1">
      <alignment horizontal="center" vertical="center" wrapText="1"/>
      <protection locked="0"/>
    </xf>
    <xf numFmtId="0" fontId="4" fillId="6" borderId="52" xfId="2" applyFont="1" applyFill="1" applyBorder="1" applyAlignment="1" applyProtection="1">
      <alignment horizontal="center" vertical="center" wrapText="1"/>
      <protection locked="0"/>
    </xf>
    <xf numFmtId="0" fontId="4" fillId="0" borderId="49" xfId="2" applyFont="1" applyBorder="1" applyAlignment="1" applyProtection="1">
      <alignment horizontal="center" vertical="center" wrapText="1"/>
      <protection locked="0"/>
    </xf>
    <xf numFmtId="0" fontId="4" fillId="6" borderId="43" xfId="2" applyFont="1" applyFill="1" applyBorder="1" applyAlignment="1" applyProtection="1">
      <alignment horizontal="center" vertical="center" wrapText="1"/>
      <protection locked="0"/>
    </xf>
    <xf numFmtId="0" fontId="4" fillId="0" borderId="62" xfId="2" applyFont="1" applyBorder="1" applyAlignment="1" applyProtection="1">
      <alignment horizontal="center" vertical="center" wrapText="1"/>
      <protection locked="0"/>
    </xf>
    <xf numFmtId="0" fontId="4" fillId="0" borderId="63" xfId="2" applyFont="1" applyBorder="1" applyAlignment="1" applyProtection="1">
      <alignment horizontal="center" vertical="center" wrapText="1"/>
      <protection locked="0"/>
    </xf>
    <xf numFmtId="0" fontId="4" fillId="0" borderId="46" xfId="2" applyFont="1" applyBorder="1" applyAlignment="1" applyProtection="1">
      <alignment horizontal="center" vertical="center" wrapText="1"/>
      <protection locked="0"/>
    </xf>
    <xf numFmtId="0" fontId="4" fillId="0" borderId="53" xfId="2" applyFont="1" applyBorder="1" applyAlignment="1" applyProtection="1">
      <alignment horizontal="center" vertical="center" wrapText="1"/>
      <protection locked="0"/>
    </xf>
    <xf numFmtId="0" fontId="4" fillId="6" borderId="62" xfId="2" applyFont="1" applyFill="1" applyBorder="1" applyAlignment="1" applyProtection="1">
      <alignment horizontal="center" vertical="center" wrapText="1"/>
      <protection locked="0"/>
    </xf>
    <xf numFmtId="0" fontId="4" fillId="6" borderId="63" xfId="2" applyFont="1" applyFill="1" applyBorder="1" applyAlignment="1" applyProtection="1">
      <alignment horizontal="center" vertical="center" wrapText="1"/>
      <protection locked="0"/>
    </xf>
    <xf numFmtId="0" fontId="4" fillId="6" borderId="46" xfId="2" applyFont="1" applyFill="1" applyBorder="1" applyAlignment="1" applyProtection="1">
      <alignment horizontal="center" vertical="center" wrapText="1"/>
      <protection locked="0"/>
    </xf>
    <xf numFmtId="0" fontId="4" fillId="6" borderId="53" xfId="2" applyFont="1" applyFill="1" applyBorder="1" applyAlignment="1" applyProtection="1">
      <alignment horizontal="center" vertical="center" wrapText="1"/>
      <protection locked="0"/>
    </xf>
    <xf numFmtId="0" fontId="19" fillId="12" borderId="62" xfId="2" applyFont="1" applyFill="1" applyBorder="1" applyAlignment="1" applyProtection="1">
      <alignment horizontal="center" vertical="center" wrapText="1"/>
      <protection hidden="1"/>
    </xf>
    <xf numFmtId="0" fontId="19" fillId="12" borderId="63" xfId="2" applyFont="1" applyFill="1" applyBorder="1" applyAlignment="1" applyProtection="1">
      <alignment horizontal="center" vertical="center" wrapText="1"/>
      <protection hidden="1"/>
    </xf>
    <xf numFmtId="0" fontId="19" fillId="12" borderId="46" xfId="2" applyFont="1" applyFill="1" applyBorder="1" applyAlignment="1" applyProtection="1">
      <alignment horizontal="center" vertical="center" wrapText="1"/>
      <protection hidden="1"/>
    </xf>
    <xf numFmtId="0" fontId="17" fillId="12" borderId="61" xfId="2" applyFont="1" applyFill="1" applyBorder="1" applyAlignment="1" applyProtection="1">
      <alignment horizontal="left" vertical="center" wrapText="1"/>
      <protection locked="0"/>
    </xf>
    <xf numFmtId="0" fontId="17" fillId="12" borderId="38" xfId="2" applyFont="1" applyFill="1" applyBorder="1" applyAlignment="1" applyProtection="1">
      <alignment horizontal="left" vertical="center" wrapText="1"/>
      <protection locked="0"/>
    </xf>
    <xf numFmtId="0" fontId="17" fillId="12" borderId="44" xfId="2" applyFont="1" applyFill="1" applyBorder="1" applyAlignment="1" applyProtection="1">
      <alignment horizontal="left" vertical="center" wrapText="1"/>
      <protection locked="0"/>
    </xf>
    <xf numFmtId="0" fontId="17" fillId="12" borderId="64" xfId="2" applyFont="1" applyFill="1" applyBorder="1" applyAlignment="1" applyProtection="1">
      <alignment horizontal="left" vertical="center" wrapText="1"/>
      <protection locked="0"/>
    </xf>
    <xf numFmtId="0" fontId="17" fillId="12" borderId="65" xfId="2" applyFont="1" applyFill="1" applyBorder="1" applyAlignment="1" applyProtection="1">
      <alignment horizontal="left" vertical="center" wrapText="1"/>
      <protection locked="0"/>
    </xf>
    <xf numFmtId="0" fontId="17" fillId="12" borderId="66" xfId="2" applyFont="1" applyFill="1" applyBorder="1" applyAlignment="1" applyProtection="1">
      <alignment horizontal="left" vertical="center" wrapText="1"/>
      <protection locked="0"/>
    </xf>
    <xf numFmtId="0" fontId="17" fillId="12" borderId="30" xfId="2" applyFont="1" applyFill="1" applyBorder="1" applyAlignment="1" applyProtection="1">
      <alignment horizontal="left" vertical="center" wrapText="1"/>
      <protection locked="0"/>
    </xf>
    <xf numFmtId="0" fontId="17" fillId="12" borderId="0" xfId="2" applyFont="1" applyFill="1" applyAlignment="1" applyProtection="1">
      <alignment horizontal="left" vertical="center" wrapText="1"/>
      <protection locked="0"/>
    </xf>
    <xf numFmtId="0" fontId="17" fillId="12" borderId="26" xfId="2" applyFont="1" applyFill="1" applyBorder="1" applyAlignment="1" applyProtection="1">
      <alignment horizontal="left" vertical="center" wrapText="1"/>
      <protection locked="0"/>
    </xf>
    <xf numFmtId="0" fontId="4" fillId="0" borderId="28" xfId="2" applyFont="1" applyBorder="1" applyAlignment="1" applyProtection="1">
      <alignment horizontal="left" vertical="center" wrapText="1"/>
      <protection locked="0"/>
    </xf>
    <xf numFmtId="0" fontId="4" fillId="0" borderId="29" xfId="2" applyFont="1" applyBorder="1" applyAlignment="1" applyProtection="1">
      <alignment horizontal="left" vertical="center" wrapText="1"/>
      <protection locked="0"/>
    </xf>
    <xf numFmtId="0" fontId="4" fillId="0" borderId="45" xfId="2" applyFont="1" applyBorder="1" applyAlignment="1" applyProtection="1">
      <alignment horizontal="left" vertical="center" wrapText="1"/>
      <protection locked="0"/>
    </xf>
    <xf numFmtId="0" fontId="4" fillId="0" borderId="21" xfId="2" applyFont="1" applyBorder="1" applyAlignment="1" applyProtection="1">
      <alignment horizontal="left" vertical="center" wrapText="1"/>
      <protection locked="0"/>
    </xf>
    <xf numFmtId="0" fontId="4" fillId="0" borderId="31" xfId="2" applyFont="1" applyBorder="1" applyAlignment="1" applyProtection="1">
      <alignment horizontal="left" vertical="center" wrapText="1"/>
      <protection locked="0"/>
    </xf>
    <xf numFmtId="0" fontId="4" fillId="0" borderId="32" xfId="2" applyFont="1" applyBorder="1" applyAlignment="1" applyProtection="1">
      <alignment horizontal="left" vertical="center" wrapText="1"/>
      <protection locked="0"/>
    </xf>
    <xf numFmtId="0" fontId="4" fillId="3" borderId="46" xfId="2" applyFont="1" applyFill="1" applyBorder="1" applyAlignment="1" applyProtection="1">
      <alignment horizontal="center" vertical="center" wrapText="1"/>
      <protection locked="0"/>
    </xf>
    <xf numFmtId="0" fontId="4" fillId="3" borderId="43" xfId="2" applyFont="1" applyFill="1" applyBorder="1" applyAlignment="1" applyProtection="1">
      <alignment horizontal="center" vertical="center" wrapText="1"/>
      <protection locked="0"/>
    </xf>
    <xf numFmtId="0" fontId="4" fillId="0" borderId="28" xfId="2" applyFont="1" applyBorder="1" applyAlignment="1" applyProtection="1">
      <alignment horizontal="center" vertical="center" wrapText="1"/>
      <protection locked="0"/>
    </xf>
    <xf numFmtId="0" fontId="4" fillId="0" borderId="45" xfId="2" applyFont="1" applyBorder="1" applyAlignment="1" applyProtection="1">
      <alignment horizontal="center" vertical="center" wrapText="1"/>
      <protection locked="0"/>
    </xf>
    <xf numFmtId="0" fontId="4" fillId="0" borderId="21" xfId="2" applyFont="1" applyBorder="1" applyAlignment="1" applyProtection="1">
      <alignment horizontal="center" vertical="center" wrapText="1"/>
      <protection locked="0"/>
    </xf>
    <xf numFmtId="0" fontId="4" fillId="0" borderId="32" xfId="2" applyFont="1" applyBorder="1" applyAlignment="1" applyProtection="1">
      <alignment horizontal="center" vertical="center" wrapText="1"/>
      <protection locked="0"/>
    </xf>
    <xf numFmtId="0" fontId="4" fillId="0" borderId="53" xfId="2" applyFont="1" applyBorder="1" applyAlignment="1" applyProtection="1">
      <alignment horizontal="left" vertical="center" wrapText="1"/>
      <protection locked="0"/>
    </xf>
    <xf numFmtId="0" fontId="4" fillId="0" borderId="54" xfId="2" applyFont="1" applyBorder="1" applyAlignment="1" applyProtection="1">
      <alignment horizontal="left" vertical="center" wrapText="1"/>
      <protection locked="0"/>
    </xf>
    <xf numFmtId="0" fontId="4" fillId="3" borderId="55" xfId="2" applyFont="1" applyFill="1" applyBorder="1" applyAlignment="1" applyProtection="1">
      <alignment horizontal="center" vertical="center" wrapText="1"/>
      <protection locked="0"/>
    </xf>
    <xf numFmtId="0" fontId="4" fillId="0" borderId="64" xfId="2" applyFont="1" applyBorder="1" applyAlignment="1" applyProtection="1">
      <alignment horizontal="left" vertical="center" wrapText="1"/>
      <protection locked="0"/>
    </xf>
    <xf numFmtId="0" fontId="4" fillId="0" borderId="65" xfId="2" applyFont="1" applyBorder="1" applyAlignment="1" applyProtection="1">
      <alignment horizontal="left" vertical="center" wrapText="1"/>
      <protection locked="0"/>
    </xf>
    <xf numFmtId="0" fontId="4" fillId="0" borderId="67" xfId="2" applyFont="1" applyBorder="1" applyAlignment="1" applyProtection="1">
      <alignment horizontal="left" vertical="center" wrapText="1"/>
      <protection locked="0"/>
    </xf>
    <xf numFmtId="0" fontId="4" fillId="0" borderId="30" xfId="2" applyFont="1" applyBorder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0" fontId="4" fillId="0" borderId="50" xfId="2" applyFont="1" applyBorder="1" applyAlignment="1" applyProtection="1">
      <alignment horizontal="left" vertical="center" wrapText="1"/>
      <protection locked="0"/>
    </xf>
    <xf numFmtId="0" fontId="4" fillId="0" borderId="47" xfId="2" applyFont="1" applyBorder="1" applyAlignment="1" applyProtection="1">
      <alignment horizontal="center" vertical="center" wrapText="1"/>
      <protection locked="0"/>
    </xf>
    <xf numFmtId="0" fontId="4" fillId="0" borderId="25" xfId="2" applyFont="1" applyBorder="1" applyAlignment="1" applyProtection="1">
      <alignment horizontal="center" vertical="center" wrapText="1"/>
      <protection locked="0"/>
    </xf>
    <xf numFmtId="0" fontId="4" fillId="0" borderId="48" xfId="2" applyFont="1" applyBorder="1" applyAlignment="1" applyProtection="1">
      <alignment horizontal="center" vertical="center" wrapText="1"/>
      <protection locked="0"/>
    </xf>
    <xf numFmtId="0" fontId="4" fillId="0" borderId="18" xfId="2" applyFont="1" applyBorder="1" applyAlignment="1" applyProtection="1">
      <alignment horizontal="center" vertical="center" wrapText="1"/>
      <protection locked="0"/>
    </xf>
    <xf numFmtId="0" fontId="4" fillId="0" borderId="30" xfId="2" applyFont="1" applyBorder="1" applyAlignment="1" applyProtection="1">
      <alignment horizontal="center" vertical="center" wrapText="1"/>
      <protection locked="0"/>
    </xf>
    <xf numFmtId="0" fontId="4" fillId="0" borderId="26" xfId="2" applyFont="1" applyBorder="1" applyAlignment="1" applyProtection="1">
      <alignment horizontal="center" vertical="center" wrapText="1"/>
      <protection locked="0"/>
    </xf>
    <xf numFmtId="165" fontId="3" fillId="12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12" borderId="34" xfId="2" applyNumberFormat="1" applyFont="1" applyFill="1" applyBorder="1" applyAlignment="1" applyProtection="1">
      <alignment horizontal="center" vertical="center" wrapText="1"/>
      <protection hidden="1"/>
    </xf>
    <xf numFmtId="165" fontId="3" fillId="12" borderId="22" xfId="2" applyNumberFormat="1" applyFont="1" applyFill="1" applyBorder="1" applyAlignment="1" applyProtection="1">
      <alignment horizontal="center" vertical="center" wrapText="1"/>
      <protection hidden="1"/>
    </xf>
    <xf numFmtId="10" fontId="5" fillId="12" borderId="28" xfId="2" applyNumberFormat="1" applyFont="1" applyFill="1" applyBorder="1" applyAlignment="1" applyProtection="1">
      <alignment horizontal="center" vertical="center" wrapText="1"/>
      <protection hidden="1"/>
    </xf>
    <xf numFmtId="10" fontId="5" fillId="12" borderId="30" xfId="2" applyNumberFormat="1" applyFont="1" applyFill="1" applyBorder="1" applyAlignment="1" applyProtection="1">
      <alignment horizontal="center" vertical="center" wrapText="1"/>
      <protection hidden="1"/>
    </xf>
    <xf numFmtId="10" fontId="5" fillId="12" borderId="21" xfId="2" applyNumberFormat="1" applyFont="1" applyFill="1" applyBorder="1" applyAlignment="1" applyProtection="1">
      <alignment horizontal="center" vertical="center" wrapText="1"/>
      <protection hidden="1"/>
    </xf>
    <xf numFmtId="10" fontId="21" fillId="12" borderId="23" xfId="2" applyNumberFormat="1" applyFont="1" applyFill="1" applyBorder="1" applyAlignment="1" applyProtection="1">
      <alignment horizontal="center" vertical="center" wrapText="1"/>
      <protection hidden="1"/>
    </xf>
    <xf numFmtId="10" fontId="21" fillId="12" borderId="38" xfId="2" applyNumberFormat="1" applyFont="1" applyFill="1" applyBorder="1" applyAlignment="1" applyProtection="1">
      <alignment horizontal="center" vertical="center" wrapText="1"/>
      <protection hidden="1"/>
    </xf>
    <xf numFmtId="10" fontId="21" fillId="12" borderId="27" xfId="2" applyNumberFormat="1" applyFont="1" applyFill="1" applyBorder="1" applyAlignment="1" applyProtection="1">
      <alignment horizontal="center" vertical="center" wrapText="1"/>
      <protection hidden="1"/>
    </xf>
    <xf numFmtId="1" fontId="8" fillId="0" borderId="23" xfId="2" applyNumberFormat="1" applyFont="1" applyBorder="1" applyAlignment="1" applyProtection="1">
      <alignment horizontal="center" vertical="center" wrapText="1"/>
      <protection hidden="1"/>
    </xf>
    <xf numFmtId="1" fontId="8" fillId="0" borderId="38" xfId="2" applyNumberFormat="1" applyFont="1" applyBorder="1" applyAlignment="1" applyProtection="1">
      <alignment horizontal="center" vertical="center" wrapText="1"/>
      <protection hidden="1"/>
    </xf>
    <xf numFmtId="1" fontId="8" fillId="0" borderId="27" xfId="2" applyNumberFormat="1" applyFont="1" applyBorder="1" applyAlignment="1" applyProtection="1">
      <alignment horizontal="center" vertical="center" wrapText="1"/>
      <protection hidden="1"/>
    </xf>
    <xf numFmtId="165" fontId="19" fillId="12" borderId="37" xfId="2" applyNumberFormat="1" applyFont="1" applyFill="1" applyBorder="1" applyAlignment="1" applyProtection="1">
      <alignment horizontal="center" vertical="center" wrapText="1"/>
      <protection hidden="1"/>
    </xf>
    <xf numFmtId="165" fontId="19" fillId="12" borderId="1" xfId="2" applyNumberFormat="1" applyFont="1" applyFill="1" applyBorder="1" applyAlignment="1" applyProtection="1">
      <alignment horizontal="center" vertical="center" wrapText="1"/>
      <protection hidden="1"/>
    </xf>
    <xf numFmtId="165" fontId="19" fillId="12" borderId="35" xfId="2" applyNumberFormat="1" applyFont="1" applyFill="1" applyBorder="1" applyAlignment="1" applyProtection="1">
      <alignment horizontal="center" vertical="center" wrapText="1"/>
      <protection hidden="1"/>
    </xf>
    <xf numFmtId="1" fontId="8" fillId="0" borderId="3" xfId="2" applyNumberFormat="1" applyFont="1" applyBorder="1" applyAlignment="1" applyProtection="1">
      <alignment horizontal="center" vertical="center" wrapText="1"/>
      <protection hidden="1"/>
    </xf>
    <xf numFmtId="1" fontId="8" fillId="0" borderId="39" xfId="2" applyNumberFormat="1" applyFont="1" applyBorder="1" applyAlignment="1" applyProtection="1">
      <alignment horizontal="center" vertical="center" wrapText="1"/>
      <protection hidden="1"/>
    </xf>
    <xf numFmtId="1" fontId="8" fillId="0" borderId="36" xfId="2" applyNumberFormat="1" applyFont="1" applyBorder="1" applyAlignment="1" applyProtection="1">
      <alignment horizontal="center" vertical="center" wrapText="1"/>
      <protection hidden="1"/>
    </xf>
    <xf numFmtId="0" fontId="10" fillId="12" borderId="21" xfId="2" applyFont="1" applyFill="1" applyBorder="1" applyAlignment="1" applyProtection="1">
      <alignment horizontal="center" vertical="center" wrapText="1"/>
      <protection hidden="1"/>
    </xf>
    <xf numFmtId="0" fontId="10" fillId="12" borderId="35" xfId="2" applyFont="1" applyFill="1" applyBorder="1" applyAlignment="1" applyProtection="1">
      <alignment horizontal="center" vertical="center" wrapText="1"/>
      <protection hidden="1"/>
    </xf>
    <xf numFmtId="0" fontId="10" fillId="0" borderId="33" xfId="2" applyFont="1" applyBorder="1" applyAlignment="1" applyProtection="1">
      <alignment horizontal="center" vertical="center" wrapText="1"/>
      <protection hidden="1"/>
    </xf>
    <xf numFmtId="0" fontId="10" fillId="0" borderId="34" xfId="2" applyFont="1" applyBorder="1" applyAlignment="1" applyProtection="1">
      <alignment horizontal="center" vertical="center" wrapText="1"/>
      <protection hidden="1"/>
    </xf>
    <xf numFmtId="0" fontId="10" fillId="0" borderId="22" xfId="2" applyFont="1" applyBorder="1" applyAlignment="1" applyProtection="1">
      <alignment horizontal="center" vertical="center" wrapText="1"/>
      <protection hidden="1"/>
    </xf>
    <xf numFmtId="1" fontId="8" fillId="0" borderId="24" xfId="2" applyNumberFormat="1" applyFont="1" applyBorder="1" applyAlignment="1" applyProtection="1">
      <alignment horizontal="center" vertical="center" wrapText="1"/>
      <protection hidden="1"/>
    </xf>
    <xf numFmtId="1" fontId="8" fillId="0" borderId="40" xfId="2" applyNumberFormat="1" applyFont="1" applyBorder="1" applyAlignment="1" applyProtection="1">
      <alignment horizontal="center" vertical="center" wrapText="1"/>
      <protection hidden="1"/>
    </xf>
    <xf numFmtId="1" fontId="8" fillId="0" borderId="19" xfId="2" applyNumberFormat="1" applyFont="1" applyBorder="1" applyAlignment="1" applyProtection="1">
      <alignment horizontal="center" vertical="center" wrapText="1"/>
      <protection hidden="1"/>
    </xf>
    <xf numFmtId="0" fontId="4" fillId="0" borderId="26" xfId="2" applyFont="1" applyBorder="1" applyAlignment="1" applyProtection="1">
      <alignment horizontal="left" vertical="center" wrapText="1"/>
      <protection locked="0"/>
    </xf>
    <xf numFmtId="0" fontId="2" fillId="0" borderId="28" xfId="2" applyFont="1" applyBorder="1" applyAlignment="1" applyProtection="1">
      <alignment horizontal="center" vertical="center" wrapText="1"/>
      <protection hidden="1"/>
    </xf>
    <xf numFmtId="0" fontId="2" fillId="0" borderId="29" xfId="2" applyFont="1" applyBorder="1" applyAlignment="1" applyProtection="1">
      <alignment horizontal="center" vertical="center" wrapText="1"/>
      <protection hidden="1"/>
    </xf>
    <xf numFmtId="0" fontId="2" fillId="0" borderId="30" xfId="2" applyFont="1" applyBorder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vertical="center" wrapText="1"/>
      <protection hidden="1"/>
    </xf>
    <xf numFmtId="0" fontId="2" fillId="0" borderId="21" xfId="2" applyFont="1" applyBorder="1" applyAlignment="1" applyProtection="1">
      <alignment horizontal="center" vertical="center" wrapText="1"/>
      <protection hidden="1"/>
    </xf>
    <xf numFmtId="0" fontId="2" fillId="0" borderId="31" xfId="2" applyFont="1" applyBorder="1" applyAlignment="1" applyProtection="1">
      <alignment horizontal="center" vertical="center" wrapText="1"/>
      <protection hidden="1"/>
    </xf>
    <xf numFmtId="0" fontId="19" fillId="12" borderId="2" xfId="2" applyFont="1" applyFill="1" applyBorder="1" applyAlignment="1" applyProtection="1">
      <alignment horizontal="center" vertical="center" wrapText="1"/>
      <protection hidden="1"/>
    </xf>
    <xf numFmtId="0" fontId="10" fillId="12" borderId="0" xfId="2" applyFont="1" applyFill="1" applyAlignment="1" applyProtection="1">
      <alignment horizontal="center" vertical="center" wrapText="1"/>
      <protection hidden="1"/>
    </xf>
    <xf numFmtId="0" fontId="10" fillId="12" borderId="26" xfId="2" applyFont="1" applyFill="1" applyBorder="1" applyAlignment="1" applyProtection="1">
      <alignment horizontal="center" vertical="center" wrapText="1"/>
      <protection hidden="1"/>
    </xf>
    <xf numFmtId="0" fontId="10" fillId="12" borderId="31" xfId="2" applyFont="1" applyFill="1" applyBorder="1" applyAlignment="1" applyProtection="1">
      <alignment horizontal="center" vertical="center" wrapText="1"/>
      <protection hidden="1"/>
    </xf>
    <xf numFmtId="0" fontId="10" fillId="12" borderId="32" xfId="2" applyFont="1" applyFill="1" applyBorder="1" applyAlignment="1" applyProtection="1">
      <alignment horizontal="center" vertical="center" wrapText="1"/>
      <protection hidden="1"/>
    </xf>
    <xf numFmtId="0" fontId="18" fillId="12" borderId="2" xfId="2" applyFont="1" applyFill="1" applyBorder="1" applyAlignment="1" applyProtection="1">
      <alignment horizontal="center" vertical="center" wrapText="1"/>
      <protection hidden="1"/>
    </xf>
    <xf numFmtId="0" fontId="20" fillId="12" borderId="29" xfId="2" applyFont="1" applyFill="1" applyBorder="1" applyAlignment="1" applyProtection="1">
      <alignment horizontal="center" vertical="center" wrapText="1"/>
      <protection hidden="1"/>
    </xf>
    <xf numFmtId="0" fontId="20" fillId="12" borderId="0" xfId="2" applyFont="1" applyFill="1" applyAlignment="1" applyProtection="1">
      <alignment horizontal="center" vertical="center" wrapText="1"/>
      <protection hidden="1"/>
    </xf>
    <xf numFmtId="0" fontId="19" fillId="12" borderId="29" xfId="2" applyFont="1" applyFill="1" applyBorder="1" applyAlignment="1" applyProtection="1">
      <alignment horizontal="center" vertical="center" wrapText="1"/>
      <protection hidden="1"/>
    </xf>
    <xf numFmtId="0" fontId="19" fillId="12" borderId="0" xfId="2" applyFont="1" applyFill="1" applyAlignment="1" applyProtection="1">
      <alignment horizontal="center" vertical="center" wrapText="1"/>
      <protection hidden="1"/>
    </xf>
    <xf numFmtId="0" fontId="3" fillId="0" borderId="42" xfId="2" applyFont="1" applyBorder="1" applyAlignment="1" applyProtection="1">
      <alignment horizontal="center" vertical="center"/>
      <protection hidden="1"/>
    </xf>
    <xf numFmtId="0" fontId="14" fillId="10" borderId="20" xfId="2" applyFont="1" applyFill="1" applyBorder="1" applyAlignment="1" applyProtection="1">
      <alignment horizontal="center" vertical="center" wrapText="1"/>
      <protection hidden="1"/>
    </xf>
    <xf numFmtId="0" fontId="14" fillId="11" borderId="20" xfId="2" applyFont="1" applyFill="1" applyBorder="1" applyAlignment="1" applyProtection="1">
      <alignment horizontal="center" vertical="center" wrapText="1"/>
      <protection hidden="1"/>
    </xf>
    <xf numFmtId="1" fontId="10" fillId="0" borderId="61" xfId="2" applyNumberFormat="1" applyFont="1" applyBorder="1" applyAlignment="1" applyProtection="1">
      <alignment horizontal="center" vertical="center" wrapText="1"/>
      <protection hidden="1"/>
    </xf>
    <xf numFmtId="1" fontId="10" fillId="0" borderId="44" xfId="2" applyNumberFormat="1" applyFont="1" applyBorder="1" applyAlignment="1" applyProtection="1">
      <alignment horizontal="center" vertical="center" wrapText="1"/>
      <protection hidden="1"/>
    </xf>
    <xf numFmtId="1" fontId="10" fillId="0" borderId="20" xfId="2" applyNumberFormat="1" applyFont="1" applyBorder="1" applyAlignment="1" applyProtection="1">
      <alignment horizontal="center" vertical="center" wrapText="1"/>
      <protection hidden="1"/>
    </xf>
    <xf numFmtId="0" fontId="10" fillId="2" borderId="61" xfId="2" applyFont="1" applyFill="1" applyBorder="1" applyAlignment="1" applyProtection="1">
      <alignment horizontal="center" vertical="center"/>
      <protection hidden="1"/>
    </xf>
    <xf numFmtId="0" fontId="10" fillId="2" borderId="44" xfId="2" applyFont="1" applyFill="1" applyBorder="1" applyAlignment="1" applyProtection="1">
      <alignment horizontal="center" vertical="center"/>
      <protection hidden="1"/>
    </xf>
    <xf numFmtId="0" fontId="4" fillId="0" borderId="49" xfId="2" applyFont="1" applyBorder="1" applyAlignment="1" applyProtection="1">
      <alignment horizontal="left" vertical="center" wrapText="1"/>
      <protection locked="0"/>
    </xf>
  </cellXfs>
  <cellStyles count="4">
    <cellStyle name="Moneda 2" xfId="1" xr:uid="{00000000-0005-0000-0000-000000000000}"/>
    <cellStyle name="Normal" xfId="0" builtinId="0"/>
    <cellStyle name="Normal 2" xfId="2" xr:uid="{00000000-0005-0000-0000-000002000000}"/>
    <cellStyle name="Porcentaje" xfId="3" builtinId="5"/>
  </cellStyles>
  <dxfs count="1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50"/>
        </patternFill>
      </fill>
    </dxf>
    <dxf>
      <font>
        <b/>
        <i val="0"/>
        <condense val="0"/>
        <extend val="0"/>
        <color auto="1"/>
      </font>
      <fill>
        <patternFill>
          <bgColor indexed="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50"/>
        </patternFill>
      </fill>
    </dxf>
    <dxf>
      <font>
        <b/>
        <i val="0"/>
        <condense val="0"/>
        <extend val="0"/>
        <color auto="1"/>
      </font>
      <fill>
        <patternFill>
          <bgColor indexed="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1333501</xdr:colOff>
      <xdr:row>1</xdr:row>
      <xdr:rowOff>88900</xdr:rowOff>
    </xdr:from>
    <xdr:to>
      <xdr:col>3</xdr:col>
      <xdr:colOff>495301</xdr:colOff>
      <xdr:row>4</xdr:row>
      <xdr:rowOff>212749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08541A-5AEB-B494-7398-31500E0D5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1" y="266700"/>
          <a:ext cx="4953000" cy="1076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1333501</xdr:colOff>
      <xdr:row>1</xdr:row>
      <xdr:rowOff>88900</xdr:rowOff>
    </xdr:from>
    <xdr:to>
      <xdr:col>3</xdr:col>
      <xdr:colOff>495301</xdr:colOff>
      <xdr:row>4</xdr:row>
      <xdr:rowOff>212749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917123-5B53-46C5-B99F-2C39DC7D9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1" y="260350"/>
          <a:ext cx="4933950" cy="10668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c-uibog01\calidadweb$\DOCUME~1\CFORERO\CONFIG~1\TEMP\Mis%20documentos\Indicadores\Ind%20Inversiones\Informe%20de%20Septiembre%20inversiones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c-uibog01\calidadweb$\Datos\Edu%202007\INDICADORES\UN%20GENERALES\Convenio%20UN%20GENERALES%20Abr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pinzon\c\GRCESAR\OPTIMIZA\MODELO\Enedic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S03CIB\USERS\FANNY\Carlos\Resultados\$Vt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c-uibog01\calidadweb$\Datos\Convenios%202005\CALIFICACION\9-SEPTIEMBRE\NO%20MONETARIOS\Convenio%20No%20Monetarios%20-%20Septiembr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manjarres005/Configuraci&#243;n%20local/Temp/wz2618/comdes99/FUENTE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manjarres005/Configuraci&#243;n%20local/Temp/wz2618/Documents%20and%20Settings/anarvaez001.SOACAT/Local%20Settings/Temporary%20Internet%20Files/Content.Outlook/2IS2XCN1/SPCXL2007/SPCXL_Examp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castro\c\TEMP\INDICADO\DATO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manjarres005/Configuraci&#243;n%20local/Temp/wz2618/Business%20Case%20Mensual%20v0.6%20Bl%20EJEMPLO%20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manjarres005/Configuraci&#243;n%20local/Temp/wz2618/My%20Documents/ETB-TCS/Planeaci&#243;n/PwC/Plan%20de%20Gesti&#243;n%20de%20Riesgos/AGORA%20-%20Matriz%20de%20Riesgos%20V1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98"/>
      <sheetName val="0698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BAN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CIONES DE SIMULACION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UMETR."/>
      <sheetName val="PLANEADAS"/>
      <sheetName val="REALES"/>
      <sheetName val="DATOS"/>
      <sheetName val="DATOS (2)"/>
      <sheetName val="PRECIOS REAL"/>
      <sheetName val="TRANSFER"/>
      <sheetName val="PRECIOS PROG."/>
      <sheetName val="PRECIOS VOL."/>
      <sheetName val="ACUM. EXPORT"/>
      <sheetName val="PRECIOS PLAN"/>
      <sheetName val="PREC. I.P"/>
      <sheetName val="PREC. TRANSF."/>
      <sheetName val="CARGAS"/>
      <sheetName val="DATOS MARG."/>
      <sheetName val="REAL"/>
      <sheetName val="PLAN"/>
      <sheetName val="VOL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5"/>
      <sheetName val="Sheet7"/>
      <sheetName val="Sheet8"/>
      <sheetName val="Sheet9"/>
      <sheetName val="SPC XL"/>
      <sheetName val="Sheet35"/>
      <sheetName val="Sheet34"/>
      <sheetName val="Sheet33"/>
      <sheetName val="Sheet31"/>
      <sheetName val="Sheet30"/>
      <sheetName val="Sheet28"/>
      <sheetName val="Sheet20"/>
      <sheetName val="Sheet18"/>
      <sheetName val="Sheet16"/>
      <sheetName val="Sheet1"/>
      <sheetName val="Sheet29"/>
      <sheetName val="Sheet32"/>
      <sheetName val="IMR"/>
      <sheetName val="Sheet2"/>
      <sheetName val="XbarR"/>
      <sheetName val="XbarS"/>
      <sheetName val="p Chart"/>
      <sheetName val="np Chart"/>
      <sheetName val="c Chart"/>
      <sheetName val="u Chart"/>
      <sheetName val="Cpk Analysis"/>
      <sheetName val="Analysis Diagrams"/>
      <sheetName val="Histogram"/>
      <sheetName val="Box Plot"/>
      <sheetName val="Pareto Chart"/>
      <sheetName val="Dot Plot"/>
      <sheetName val="Sheet4"/>
      <sheetName val="Summary Stats"/>
      <sheetName val="MSA Template"/>
      <sheetName val="MSA Analysis - ANOVA"/>
      <sheetName val="MSA- Operator By Part"/>
      <sheetName val="MSA- Sig Prod vs Sig Total"/>
      <sheetName val="MSA- Misclassification"/>
      <sheetName val="MSA- Measurement Pareto"/>
      <sheetName val="MSA- Xbar Chart"/>
      <sheetName val="MSA- Range Chart"/>
      <sheetName val="Sheet26"/>
      <sheetName val="Sheet25"/>
      <sheetName val="Sheet24"/>
      <sheetName val="Sheet23"/>
      <sheetName val="Sheet22"/>
      <sheetName val="Sheet21"/>
      <sheetName val="Regression Analysis "/>
      <sheetName val="Correlation Analysis"/>
      <sheetName val="t Test Analysis"/>
      <sheetName val="Paired t Test Analysis"/>
      <sheetName val="F Test Analysis"/>
      <sheetName val="1 Way ANOVA Analysis"/>
      <sheetName val="Discrete Distributions"/>
      <sheetName val="Continuous Distributions"/>
      <sheetName val="Inverse Distributions"/>
      <sheetName val="Unstack"/>
      <sheetName val="Cusum Chart"/>
      <sheetName val="Main Effects Plot"/>
      <sheetName val="Data"/>
      <sheetName val="Sheet14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>
        <row r="7">
          <cell r="C7">
            <v>12</v>
          </cell>
        </row>
        <row r="8">
          <cell r="C8">
            <v>2</v>
          </cell>
        </row>
        <row r="11">
          <cell r="A11" t="str">
            <v>Part #</v>
          </cell>
          <cell r="B11" t="str">
            <v>Reference</v>
          </cell>
          <cell r="C11" t="str">
            <v>Rep 1</v>
          </cell>
        </row>
        <row r="12">
          <cell r="C12">
            <v>3.3</v>
          </cell>
          <cell r="D12">
            <v>3.4</v>
          </cell>
          <cell r="E12">
            <v>3.5</v>
          </cell>
          <cell r="F12">
            <v>3.4</v>
          </cell>
        </row>
        <row r="13">
          <cell r="C13">
            <v>7.8</v>
          </cell>
          <cell r="D13">
            <v>7.7</v>
          </cell>
          <cell r="E13">
            <v>7.6</v>
          </cell>
          <cell r="F13">
            <v>7.2</v>
          </cell>
        </row>
        <row r="14">
          <cell r="C14">
            <v>9.1999999999999993</v>
          </cell>
          <cell r="D14">
            <v>9.5</v>
          </cell>
          <cell r="E14">
            <v>9.3000000000000007</v>
          </cell>
          <cell r="F14">
            <v>9.5</v>
          </cell>
        </row>
        <row r="15">
          <cell r="C15">
            <v>3.3</v>
          </cell>
          <cell r="D15">
            <v>3.5</v>
          </cell>
          <cell r="E15">
            <v>3.7</v>
          </cell>
          <cell r="F15">
            <v>3.4</v>
          </cell>
        </row>
        <row r="16">
          <cell r="C16">
            <v>6.7</v>
          </cell>
          <cell r="D16">
            <v>6.5</v>
          </cell>
          <cell r="E16">
            <v>6.2</v>
          </cell>
          <cell r="F16">
            <v>6.4</v>
          </cell>
        </row>
        <row r="17">
          <cell r="C17">
            <v>4.3</v>
          </cell>
          <cell r="D17">
            <v>5.0999999999999996</v>
          </cell>
          <cell r="E17">
            <v>4.5999999999999996</v>
          </cell>
          <cell r="F17">
            <v>4.2</v>
          </cell>
        </row>
        <row r="18">
          <cell r="C18">
            <v>6.8</v>
          </cell>
          <cell r="D18">
            <v>6.9</v>
          </cell>
          <cell r="E18">
            <v>6.2</v>
          </cell>
          <cell r="F18">
            <v>6.4</v>
          </cell>
        </row>
        <row r="19">
          <cell r="C19">
            <v>4.4000000000000004</v>
          </cell>
          <cell r="D19">
            <v>4.4000000000000004</v>
          </cell>
          <cell r="E19">
            <v>4.5</v>
          </cell>
          <cell r="F19">
            <v>4.9000000000000004</v>
          </cell>
        </row>
        <row r="20">
          <cell r="C20">
            <v>6.9</v>
          </cell>
          <cell r="D20">
            <v>6.5</v>
          </cell>
          <cell r="E20">
            <v>6.4</v>
          </cell>
          <cell r="F20">
            <v>6.5</v>
          </cell>
        </row>
        <row r="21">
          <cell r="C21">
            <v>8.8000000000000007</v>
          </cell>
          <cell r="D21">
            <v>8.6999999999999993</v>
          </cell>
          <cell r="E21">
            <v>9.1999999999999993</v>
          </cell>
          <cell r="F21">
            <v>8.6</v>
          </cell>
        </row>
      </sheetData>
      <sheetData sheetId="34">
        <row r="4">
          <cell r="B4" t="str">
            <v>Source</v>
          </cell>
          <cell r="C4" t="str">
            <v>Variance</v>
          </cell>
          <cell r="D4" t="str">
            <v>Standard Deviation</v>
          </cell>
          <cell r="E4" t="str">
            <v>% Contribution</v>
          </cell>
        </row>
        <row r="5">
          <cell r="B5" t="str">
            <v>Total Measurement (Gage)</v>
          </cell>
          <cell r="C5">
            <v>6.6749999999998949E-2</v>
          </cell>
          <cell r="D5">
            <v>0.25836021365527423</v>
          </cell>
          <cell r="E5">
            <v>1.4908427635497086E-2</v>
          </cell>
        </row>
        <row r="6">
          <cell r="B6" t="str">
            <v xml:space="preserve">   Repeatability</v>
          </cell>
          <cell r="C6">
            <v>5.1999999999998235E-2</v>
          </cell>
          <cell r="D6">
            <v>0.22803508501982372</v>
          </cell>
          <cell r="E6">
            <v>1.1614055985705384E-2</v>
          </cell>
        </row>
        <row r="7">
          <cell r="B7" t="str">
            <v xml:space="preserve">   Reproducibility</v>
          </cell>
          <cell r="C7">
            <v>1.4750000000000724E-2</v>
          </cell>
          <cell r="D7">
            <v>0.12144957801491417</v>
          </cell>
          <cell r="E7">
            <v>3.2943716497917047E-3</v>
          </cell>
        </row>
        <row r="8">
          <cell r="B8" t="str">
            <v xml:space="preserve">      Operator</v>
          </cell>
          <cell r="C8">
            <v>1.0277777777777562E-3</v>
          </cell>
          <cell r="D8">
            <v>3.2058973436118569E-2</v>
          </cell>
          <cell r="E8">
            <v>2.29551320230291E-4</v>
          </cell>
        </row>
        <row r="9">
          <cell r="B9" t="str">
            <v xml:space="preserve">      Oper * Part Interaction</v>
          </cell>
          <cell r="C9">
            <v>1.3722222222222968E-2</v>
          </cell>
          <cell r="D9">
            <v>0.11714188927204038</v>
          </cell>
          <cell r="E9">
            <v>3.0648203295614135E-3</v>
          </cell>
        </row>
        <row r="10">
          <cell r="B10" t="str">
            <v>Product (Part-to-Part)</v>
          </cell>
          <cell r="C10">
            <v>4.4105833333333342</v>
          </cell>
          <cell r="D10">
            <v>2.1001388842963062</v>
          </cell>
          <cell r="E10">
            <v>0.98509157236450295</v>
          </cell>
        </row>
        <row r="11">
          <cell r="B11" t="str">
            <v>Total</v>
          </cell>
          <cell r="C11">
            <v>4.4773333333333332</v>
          </cell>
          <cell r="D11">
            <v>2.1159710142942254</v>
          </cell>
          <cell r="E11">
            <v>1</v>
          </cell>
        </row>
        <row r="13">
          <cell r="B13" t="str">
            <v>USL</v>
          </cell>
          <cell r="C13">
            <v>12</v>
          </cell>
        </row>
        <row r="14">
          <cell r="B14" t="str">
            <v>LSL</v>
          </cell>
          <cell r="C14">
            <v>2</v>
          </cell>
        </row>
        <row r="15">
          <cell r="B15" t="str">
            <v>Precision to Tolerance Ratio</v>
          </cell>
          <cell r="C15">
            <v>0.15501612819316452</v>
          </cell>
        </row>
        <row r="16">
          <cell r="B16" t="str">
            <v>Precision to Total Ratio</v>
          </cell>
          <cell r="C16">
            <v>0.12210007221741143</v>
          </cell>
        </row>
        <row r="17">
          <cell r="B17" t="str">
            <v>Resolution</v>
          </cell>
          <cell r="C17">
            <v>11.461500921379738</v>
          </cell>
        </row>
        <row r="20">
          <cell r="B20" t="str">
            <v>BIAS ANALYSIS</v>
          </cell>
        </row>
        <row r="21">
          <cell r="B21" t="str">
            <v>Reference</v>
          </cell>
          <cell r="C21" t="str">
            <v>Bias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6">
          <cell r="B6">
            <v>59529.698385239855</v>
          </cell>
        </row>
        <row r="13">
          <cell r="A13" t="str">
            <v>Group</v>
          </cell>
        </row>
      </sheetData>
      <sheetData sheetId="53"/>
      <sheetData sheetId="54"/>
      <sheetData sheetId="55"/>
      <sheetData sheetId="56"/>
      <sheetData sheetId="57" refreshError="1"/>
      <sheetData sheetId="58"/>
      <sheetData sheetId="59">
        <row r="3">
          <cell r="P3">
            <v>13.16301154293666</v>
          </cell>
        </row>
        <row r="4">
          <cell r="P4">
            <v>8.8180498144500437</v>
          </cell>
        </row>
        <row r="5">
          <cell r="P5">
            <v>8.6421527301436871</v>
          </cell>
        </row>
        <row r="6">
          <cell r="P6">
            <v>9.5901359515461824</v>
          </cell>
        </row>
        <row r="7">
          <cell r="P7">
            <v>9.5799445254234961</v>
          </cell>
          <cell r="AE7">
            <v>432</v>
          </cell>
          <cell r="AF7">
            <v>25</v>
          </cell>
        </row>
        <row r="8">
          <cell r="P8">
            <v>10.991022415911019</v>
          </cell>
          <cell r="AE8">
            <v>234</v>
          </cell>
          <cell r="AF8">
            <v>14</v>
          </cell>
        </row>
        <row r="9">
          <cell r="P9">
            <v>11.261947344560445</v>
          </cell>
          <cell r="AE9">
            <v>34</v>
          </cell>
          <cell r="AF9">
            <v>3</v>
          </cell>
        </row>
        <row r="10">
          <cell r="P10">
            <v>7.147600729066566</v>
          </cell>
          <cell r="AE10">
            <v>123</v>
          </cell>
          <cell r="AF10">
            <v>7</v>
          </cell>
        </row>
        <row r="11">
          <cell r="P11">
            <v>10.895373023945321</v>
          </cell>
          <cell r="AE11">
            <v>342</v>
          </cell>
          <cell r="AF11">
            <v>20</v>
          </cell>
        </row>
        <row r="12">
          <cell r="P12">
            <v>10.616929439520341</v>
          </cell>
          <cell r="AE12">
            <v>756</v>
          </cell>
          <cell r="AF12">
            <v>43</v>
          </cell>
        </row>
        <row r="13">
          <cell r="P13">
            <v>9.8577759144162389</v>
          </cell>
          <cell r="AE13">
            <v>86</v>
          </cell>
          <cell r="AF13">
            <v>6</v>
          </cell>
        </row>
        <row r="14">
          <cell r="P14">
            <v>7.3712290206086708</v>
          </cell>
          <cell r="AE14">
            <v>234</v>
          </cell>
          <cell r="AF14">
            <v>13</v>
          </cell>
        </row>
        <row r="15">
          <cell r="P15">
            <v>13.043085139218595</v>
          </cell>
          <cell r="AE15">
            <v>321</v>
          </cell>
          <cell r="AF15">
            <v>19</v>
          </cell>
        </row>
        <row r="16">
          <cell r="P16">
            <v>11.327002431852534</v>
          </cell>
          <cell r="AE16">
            <v>234</v>
          </cell>
          <cell r="AF16">
            <v>15</v>
          </cell>
        </row>
        <row r="17">
          <cell r="P17">
            <v>9.0083648065691282</v>
          </cell>
          <cell r="AE17">
            <v>534</v>
          </cell>
          <cell r="AF17">
            <v>29</v>
          </cell>
        </row>
        <row r="18">
          <cell r="P18">
            <v>9.5272130337427967</v>
          </cell>
          <cell r="AE18">
            <v>678</v>
          </cell>
          <cell r="AF18">
            <v>35</v>
          </cell>
        </row>
        <row r="19">
          <cell r="P19">
            <v>11.883840220504943</v>
          </cell>
          <cell r="AE19">
            <v>234</v>
          </cell>
          <cell r="AF19">
            <v>12</v>
          </cell>
        </row>
        <row r="20">
          <cell r="P20">
            <v>6.9181772496986156</v>
          </cell>
          <cell r="AE20">
            <v>654</v>
          </cell>
          <cell r="AF20">
            <v>35</v>
          </cell>
        </row>
        <row r="21">
          <cell r="P21">
            <v>9.2133802299290206</v>
          </cell>
          <cell r="AE21">
            <v>234</v>
          </cell>
          <cell r="AF21">
            <v>16</v>
          </cell>
        </row>
        <row r="22">
          <cell r="P22">
            <v>9.061295763007374</v>
          </cell>
          <cell r="AE22">
            <v>765</v>
          </cell>
          <cell r="AF22">
            <v>43</v>
          </cell>
        </row>
        <row r="23">
          <cell r="P23">
            <v>8.5918402664048177</v>
          </cell>
          <cell r="AE23">
            <v>432</v>
          </cell>
          <cell r="AF23">
            <v>23</v>
          </cell>
        </row>
        <row r="24">
          <cell r="P24">
            <v>9.3804390180195991</v>
          </cell>
          <cell r="AE24">
            <v>673</v>
          </cell>
          <cell r="AF24">
            <v>35</v>
          </cell>
        </row>
        <row r="25">
          <cell r="P25">
            <v>8.2725561491123774</v>
          </cell>
          <cell r="AE25">
            <v>1423</v>
          </cell>
          <cell r="AF25">
            <v>73</v>
          </cell>
        </row>
        <row r="26">
          <cell r="P26">
            <v>9.6024714945962089</v>
          </cell>
          <cell r="AE26">
            <v>654</v>
          </cell>
          <cell r="AF26">
            <v>37</v>
          </cell>
        </row>
        <row r="27">
          <cell r="P27">
            <v>11.033268813125417</v>
          </cell>
          <cell r="AE27">
            <v>423</v>
          </cell>
          <cell r="AF27">
            <v>22</v>
          </cell>
        </row>
        <row r="28">
          <cell r="P28">
            <v>8.8415428911990475</v>
          </cell>
          <cell r="AE28">
            <v>442</v>
          </cell>
          <cell r="AF28">
            <v>25</v>
          </cell>
        </row>
        <row r="29">
          <cell r="P29">
            <v>9.0589184595831078</v>
          </cell>
        </row>
        <row r="30">
          <cell r="P30">
            <v>11.699795533214013</v>
          </cell>
        </row>
        <row r="31">
          <cell r="P31">
            <v>11.318547959923515</v>
          </cell>
        </row>
        <row r="32">
          <cell r="P32">
            <v>11.35721327575437</v>
          </cell>
        </row>
        <row r="33">
          <cell r="P33">
            <v>9.106944426253559</v>
          </cell>
        </row>
        <row r="34">
          <cell r="P34">
            <v>9.8967507651264661</v>
          </cell>
        </row>
        <row r="35">
          <cell r="P35">
            <v>11.114750919127301</v>
          </cell>
        </row>
        <row r="36">
          <cell r="P36">
            <v>10.154216572545513</v>
          </cell>
        </row>
        <row r="37">
          <cell r="P37">
            <v>8.5747975703747787</v>
          </cell>
        </row>
        <row r="38">
          <cell r="P38">
            <v>10.380211705414567</v>
          </cell>
        </row>
        <row r="39">
          <cell r="P39">
            <v>12.041585748307806</v>
          </cell>
        </row>
        <row r="40">
          <cell r="P40">
            <v>9.6145717499734555</v>
          </cell>
        </row>
        <row r="41">
          <cell r="P41">
            <v>11.326263498794557</v>
          </cell>
        </row>
        <row r="42">
          <cell r="P42">
            <v>9.6382293198504989</v>
          </cell>
        </row>
        <row r="43">
          <cell r="P43">
            <v>15.166660045796435</v>
          </cell>
        </row>
        <row r="44">
          <cell r="P44">
            <v>8.5005465528494089</v>
          </cell>
        </row>
        <row r="45">
          <cell r="P45">
            <v>12.055194584309817</v>
          </cell>
        </row>
        <row r="46">
          <cell r="P46">
            <v>7.7013037644795794</v>
          </cell>
        </row>
        <row r="47">
          <cell r="P47">
            <v>11.969307719444679</v>
          </cell>
        </row>
        <row r="48">
          <cell r="P48">
            <v>9.5871523256085265</v>
          </cell>
        </row>
        <row r="49">
          <cell r="P49">
            <v>12.620563627136661</v>
          </cell>
        </row>
        <row r="50">
          <cell r="P50">
            <v>12.152591052411291</v>
          </cell>
        </row>
        <row r="51">
          <cell r="P51">
            <v>7.7819901233161035</v>
          </cell>
        </row>
        <row r="52">
          <cell r="P52">
            <v>10.035965898292863</v>
          </cell>
        </row>
        <row r="53">
          <cell r="P53">
            <v>16.303545473919904</v>
          </cell>
        </row>
        <row r="54">
          <cell r="P54">
            <v>14.893130497972125</v>
          </cell>
        </row>
        <row r="55">
          <cell r="P55">
            <v>11.92131703910982</v>
          </cell>
        </row>
        <row r="56">
          <cell r="P56">
            <v>16.119311688723062</v>
          </cell>
        </row>
        <row r="57">
          <cell r="P57">
            <v>20.481253203278431</v>
          </cell>
        </row>
        <row r="58">
          <cell r="P58">
            <v>16.453912192509716</v>
          </cell>
        </row>
        <row r="59">
          <cell r="P59">
            <v>17.281289064306389</v>
          </cell>
        </row>
        <row r="60">
          <cell r="P60">
            <v>14.096051077048134</v>
          </cell>
        </row>
        <row r="61">
          <cell r="P61">
            <v>15.082273387143438</v>
          </cell>
        </row>
        <row r="62">
          <cell r="P62">
            <v>13.08554380741387</v>
          </cell>
        </row>
        <row r="63">
          <cell r="P63">
            <v>10.848229621649541</v>
          </cell>
        </row>
        <row r="64">
          <cell r="P64">
            <v>13.821536989726804</v>
          </cell>
        </row>
        <row r="65">
          <cell r="P65">
            <v>17.33271483539821</v>
          </cell>
        </row>
        <row r="66">
          <cell r="P66">
            <v>18.174727171859846</v>
          </cell>
        </row>
        <row r="67">
          <cell r="P67">
            <v>13.40737815116271</v>
          </cell>
        </row>
        <row r="68">
          <cell r="P68">
            <v>14.571157989117999</v>
          </cell>
        </row>
        <row r="69">
          <cell r="P69">
            <v>18.37171810600357</v>
          </cell>
        </row>
        <row r="70">
          <cell r="P70">
            <v>16.343520311516809</v>
          </cell>
        </row>
        <row r="71">
          <cell r="P71">
            <v>12.650057988774698</v>
          </cell>
        </row>
        <row r="72">
          <cell r="P72">
            <v>15.859934502348901</v>
          </cell>
        </row>
      </sheetData>
      <sheetData sheetId="60"/>
      <sheetData sheetId="6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ENFOQUE ESTRATÉGICO"/>
      <sheetName val="ENFOQUE FINANCIERO MES"/>
      <sheetName val="ENFOQUE DE RIESGOS"/>
      <sheetName val="Hoja de vida Indicador1"/>
      <sheetName val="Anexo HV indicador 1"/>
    </sheetNames>
    <sheetDataSet>
      <sheetData sheetId="0"/>
      <sheetData sheetId="1">
        <row r="8">
          <cell r="K8" t="str">
            <v>Si</v>
          </cell>
        </row>
        <row r="9">
          <cell r="K9" t="str">
            <v>No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List"/>
      <sheetName val="Tracking"/>
      <sheetName val="Tracking Tend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</sheetPr>
  <dimension ref="A1:BH63"/>
  <sheetViews>
    <sheetView zoomScale="50" zoomScaleNormal="50" zoomScaleSheetLayoutView="4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A38" sqref="A38:D39"/>
    </sheetView>
  </sheetViews>
  <sheetFormatPr baseColWidth="10" defaultColWidth="0" defaultRowHeight="12.75" x14ac:dyDescent="0.2"/>
  <cols>
    <col min="1" max="1" width="30.140625" style="2" customWidth="1"/>
    <col min="2" max="2" width="28.42578125" style="2" customWidth="1"/>
    <col min="3" max="3" width="28" style="2" customWidth="1"/>
    <col min="4" max="4" width="42.42578125" style="3" customWidth="1"/>
    <col min="5" max="5" width="26.85546875" style="3" customWidth="1"/>
    <col min="6" max="8" width="3.85546875" style="3" customWidth="1"/>
    <col min="9" max="53" width="3.85546875" style="4" customWidth="1"/>
    <col min="54" max="54" width="52.42578125" style="5" customWidth="1"/>
    <col min="55" max="55" width="52.42578125" style="3" customWidth="1"/>
    <col min="56" max="56" width="3.42578125" style="1" customWidth="1"/>
    <col min="57" max="60" width="0" style="1" hidden="1" customWidth="1"/>
    <col min="61" max="16384" width="11.42578125" style="1" hidden="1"/>
  </cols>
  <sheetData>
    <row r="1" spans="1:55" ht="13.5" thickBot="1" x14ac:dyDescent="0.25"/>
    <row r="2" spans="1:55" ht="24.75" customHeight="1" x14ac:dyDescent="0.2">
      <c r="A2" s="157" t="s">
        <v>49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</row>
    <row r="3" spans="1:55" ht="24.75" customHeight="1" x14ac:dyDescent="0.2">
      <c r="A3" s="159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</row>
    <row r="4" spans="1:55" ht="24.75" customHeight="1" x14ac:dyDescent="0.2">
      <c r="A4" s="159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</row>
    <row r="5" spans="1:55" ht="24.75" customHeight="1" thickBot="1" x14ac:dyDescent="0.25">
      <c r="A5" s="161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</row>
    <row r="6" spans="1:55" ht="24" customHeight="1" thickBot="1" x14ac:dyDescent="0.25">
      <c r="A6" s="8"/>
      <c r="B6" s="8"/>
      <c r="C6" s="9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1"/>
    </row>
    <row r="7" spans="1:55" ht="32.25" customHeight="1" thickBot="1" x14ac:dyDescent="0.25">
      <c r="A7" s="169" t="s">
        <v>0</v>
      </c>
      <c r="B7" s="169"/>
      <c r="C7" s="169"/>
      <c r="D7" s="169"/>
      <c r="E7" s="171" t="s">
        <v>27</v>
      </c>
      <c r="F7" s="163" t="s">
        <v>15</v>
      </c>
      <c r="G7" s="163"/>
      <c r="H7" s="163"/>
      <c r="I7" s="163"/>
      <c r="J7" s="163" t="s">
        <v>16</v>
      </c>
      <c r="K7" s="163"/>
      <c r="L7" s="163"/>
      <c r="M7" s="163"/>
      <c r="N7" s="163" t="s">
        <v>17</v>
      </c>
      <c r="O7" s="163"/>
      <c r="P7" s="163"/>
      <c r="Q7" s="163"/>
      <c r="R7" s="163" t="s">
        <v>18</v>
      </c>
      <c r="S7" s="163"/>
      <c r="T7" s="163"/>
      <c r="U7" s="163"/>
      <c r="V7" s="163" t="s">
        <v>19</v>
      </c>
      <c r="W7" s="163"/>
      <c r="X7" s="163"/>
      <c r="Y7" s="163"/>
      <c r="Z7" s="163" t="s">
        <v>20</v>
      </c>
      <c r="AA7" s="163"/>
      <c r="AB7" s="163"/>
      <c r="AC7" s="163"/>
      <c r="AD7" s="163" t="s">
        <v>21</v>
      </c>
      <c r="AE7" s="163"/>
      <c r="AF7" s="163"/>
      <c r="AG7" s="163"/>
      <c r="AH7" s="163" t="s">
        <v>22</v>
      </c>
      <c r="AI7" s="163"/>
      <c r="AJ7" s="163"/>
      <c r="AK7" s="163"/>
      <c r="AL7" s="163" t="s">
        <v>23</v>
      </c>
      <c r="AM7" s="163"/>
      <c r="AN7" s="163"/>
      <c r="AO7" s="163"/>
      <c r="AP7" s="163" t="s">
        <v>24</v>
      </c>
      <c r="AQ7" s="163"/>
      <c r="AR7" s="163"/>
      <c r="AS7" s="163"/>
      <c r="AT7" s="163" t="s">
        <v>25</v>
      </c>
      <c r="AU7" s="163"/>
      <c r="AV7" s="163"/>
      <c r="AW7" s="163"/>
      <c r="AX7" s="163" t="s">
        <v>26</v>
      </c>
      <c r="AY7" s="163"/>
      <c r="AZ7" s="163"/>
      <c r="BA7" s="163"/>
      <c r="BB7" s="168" t="s">
        <v>1</v>
      </c>
      <c r="BC7" s="168"/>
    </row>
    <row r="8" spans="1:55" ht="32.25" customHeight="1" thickBot="1" x14ac:dyDescent="0.25">
      <c r="A8" s="170"/>
      <c r="B8" s="170"/>
      <c r="C8" s="170"/>
      <c r="D8" s="170"/>
      <c r="E8" s="172"/>
      <c r="F8" s="91">
        <v>1</v>
      </c>
      <c r="G8" s="92">
        <v>2</v>
      </c>
      <c r="H8" s="92">
        <v>3</v>
      </c>
      <c r="I8" s="93">
        <v>4</v>
      </c>
      <c r="J8" s="91">
        <v>1</v>
      </c>
      <c r="K8" s="92">
        <v>2</v>
      </c>
      <c r="L8" s="92">
        <v>3</v>
      </c>
      <c r="M8" s="93">
        <v>4</v>
      </c>
      <c r="N8" s="91">
        <v>1</v>
      </c>
      <c r="O8" s="92">
        <v>2</v>
      </c>
      <c r="P8" s="92">
        <v>3</v>
      </c>
      <c r="Q8" s="93">
        <v>4</v>
      </c>
      <c r="R8" s="91">
        <v>1</v>
      </c>
      <c r="S8" s="92">
        <v>2</v>
      </c>
      <c r="T8" s="92">
        <v>3</v>
      </c>
      <c r="U8" s="93">
        <v>4</v>
      </c>
      <c r="V8" s="91">
        <v>1</v>
      </c>
      <c r="W8" s="92">
        <v>2</v>
      </c>
      <c r="X8" s="92">
        <v>3</v>
      </c>
      <c r="Y8" s="93">
        <v>4</v>
      </c>
      <c r="Z8" s="91">
        <v>1</v>
      </c>
      <c r="AA8" s="92">
        <v>2</v>
      </c>
      <c r="AB8" s="92">
        <v>3</v>
      </c>
      <c r="AC8" s="93">
        <v>4</v>
      </c>
      <c r="AD8" s="91">
        <v>1</v>
      </c>
      <c r="AE8" s="92">
        <v>2</v>
      </c>
      <c r="AF8" s="92">
        <v>3</v>
      </c>
      <c r="AG8" s="93">
        <v>4</v>
      </c>
      <c r="AH8" s="91">
        <v>1</v>
      </c>
      <c r="AI8" s="92">
        <v>2</v>
      </c>
      <c r="AJ8" s="92">
        <v>3</v>
      </c>
      <c r="AK8" s="93">
        <v>4</v>
      </c>
      <c r="AL8" s="91">
        <v>1</v>
      </c>
      <c r="AM8" s="92">
        <v>2</v>
      </c>
      <c r="AN8" s="92">
        <v>3</v>
      </c>
      <c r="AO8" s="93">
        <v>4</v>
      </c>
      <c r="AP8" s="91">
        <v>1</v>
      </c>
      <c r="AQ8" s="92">
        <v>2</v>
      </c>
      <c r="AR8" s="92">
        <v>3</v>
      </c>
      <c r="AS8" s="93">
        <v>4</v>
      </c>
      <c r="AT8" s="91">
        <v>1</v>
      </c>
      <c r="AU8" s="92">
        <v>2</v>
      </c>
      <c r="AV8" s="92">
        <v>3</v>
      </c>
      <c r="AW8" s="93">
        <v>4</v>
      </c>
      <c r="AX8" s="91">
        <v>1</v>
      </c>
      <c r="AY8" s="92">
        <v>2</v>
      </c>
      <c r="AZ8" s="92">
        <v>3</v>
      </c>
      <c r="BA8" s="93">
        <v>4</v>
      </c>
      <c r="BB8" s="76"/>
      <c r="BC8" s="77"/>
    </row>
    <row r="9" spans="1:55" ht="32.25" customHeight="1" thickBot="1" x14ac:dyDescent="0.25">
      <c r="A9" s="94" t="s">
        <v>39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6"/>
      <c r="BB9" s="70"/>
      <c r="BC9" s="71"/>
    </row>
    <row r="10" spans="1:55" ht="30" customHeight="1" x14ac:dyDescent="0.2">
      <c r="A10" s="181" t="s">
        <v>40</v>
      </c>
      <c r="B10" s="122"/>
      <c r="C10" s="122"/>
      <c r="D10" s="123"/>
      <c r="E10" s="110" t="s">
        <v>34</v>
      </c>
      <c r="F10" s="10"/>
      <c r="G10" s="11"/>
      <c r="H10" s="11"/>
      <c r="I10" s="12"/>
      <c r="J10" s="10"/>
      <c r="K10" s="11"/>
      <c r="L10" s="11"/>
      <c r="M10" s="12" t="s">
        <v>8</v>
      </c>
      <c r="N10" s="10"/>
      <c r="O10" s="11"/>
      <c r="P10" s="11"/>
      <c r="Q10" s="12" t="s">
        <v>8</v>
      </c>
      <c r="R10" s="10"/>
      <c r="S10" s="11"/>
      <c r="T10" s="11"/>
      <c r="U10" s="12" t="s">
        <v>8</v>
      </c>
      <c r="V10" s="10"/>
      <c r="W10" s="11"/>
      <c r="X10" s="11"/>
      <c r="Y10" s="12" t="s">
        <v>8</v>
      </c>
      <c r="Z10" s="10"/>
      <c r="AA10" s="11"/>
      <c r="AB10" s="11"/>
      <c r="AC10" s="12" t="s">
        <v>8</v>
      </c>
      <c r="AD10" s="10"/>
      <c r="AE10" s="11"/>
      <c r="AF10" s="11"/>
      <c r="AG10" s="12" t="s">
        <v>8</v>
      </c>
      <c r="AH10" s="10"/>
      <c r="AI10" s="11"/>
      <c r="AJ10" s="11"/>
      <c r="AK10" s="12" t="s">
        <v>8</v>
      </c>
      <c r="AL10" s="10"/>
      <c r="AM10" s="11"/>
      <c r="AN10" s="11"/>
      <c r="AO10" s="12" t="s">
        <v>8</v>
      </c>
      <c r="AP10" s="10"/>
      <c r="AQ10" s="11"/>
      <c r="AR10" s="11"/>
      <c r="AS10" s="12" t="s">
        <v>8</v>
      </c>
      <c r="AT10" s="10"/>
      <c r="AU10" s="11"/>
      <c r="AV10" s="11"/>
      <c r="AW10" s="12" t="s">
        <v>8</v>
      </c>
      <c r="AX10" s="10"/>
      <c r="AY10" s="11"/>
      <c r="AZ10" s="11"/>
      <c r="BA10" s="12" t="s">
        <v>8</v>
      </c>
      <c r="BB10" s="111" t="s">
        <v>50</v>
      </c>
      <c r="BC10" s="112"/>
    </row>
    <row r="11" spans="1:55" ht="30" customHeight="1" thickBot="1" x14ac:dyDescent="0.25">
      <c r="A11" s="181"/>
      <c r="B11" s="122"/>
      <c r="C11" s="122"/>
      <c r="D11" s="123"/>
      <c r="E11" s="110"/>
      <c r="F11" s="39"/>
      <c r="G11" s="39"/>
      <c r="H11" s="39"/>
      <c r="I11" s="28"/>
      <c r="J11" s="40"/>
      <c r="K11" s="39"/>
      <c r="L11" s="39"/>
      <c r="M11" s="28"/>
      <c r="N11" s="40"/>
      <c r="O11" s="39"/>
      <c r="P11" s="39"/>
      <c r="Q11" s="28"/>
      <c r="R11" s="40"/>
      <c r="S11" s="39"/>
      <c r="T11" s="39"/>
      <c r="U11" s="28"/>
      <c r="V11" s="40"/>
      <c r="W11" s="39"/>
      <c r="X11" s="39"/>
      <c r="Y11" s="28"/>
      <c r="Z11" s="40"/>
      <c r="AA11" s="39"/>
      <c r="AB11" s="39"/>
      <c r="AC11" s="28"/>
      <c r="AD11" s="40"/>
      <c r="AE11" s="39"/>
      <c r="AF11" s="39"/>
      <c r="AG11" s="28"/>
      <c r="AH11" s="40"/>
      <c r="AI11" s="39"/>
      <c r="AJ11" s="39"/>
      <c r="AK11" s="28"/>
      <c r="AL11" s="40"/>
      <c r="AM11" s="39"/>
      <c r="AN11" s="39"/>
      <c r="AO11" s="28"/>
      <c r="AP11" s="40"/>
      <c r="AQ11" s="39"/>
      <c r="AR11" s="39"/>
      <c r="AS11" s="28"/>
      <c r="AT11" s="40"/>
      <c r="AU11" s="39"/>
      <c r="AV11" s="39"/>
      <c r="AW11" s="28"/>
      <c r="AX11" s="40"/>
      <c r="AY11" s="39"/>
      <c r="AZ11" s="39"/>
      <c r="BA11" s="28"/>
      <c r="BB11" s="126"/>
      <c r="BC11" s="127"/>
    </row>
    <row r="12" spans="1:55" ht="30" customHeight="1" x14ac:dyDescent="0.2">
      <c r="A12" s="103" t="s">
        <v>41</v>
      </c>
      <c r="B12" s="104"/>
      <c r="C12" s="104"/>
      <c r="D12" s="115"/>
      <c r="E12" s="109" t="s">
        <v>34</v>
      </c>
      <c r="F12" s="41"/>
      <c r="G12" s="42"/>
      <c r="H12" s="42"/>
      <c r="I12" s="43" t="s">
        <v>8</v>
      </c>
      <c r="J12" s="41"/>
      <c r="K12" s="42"/>
      <c r="L12" s="42"/>
      <c r="M12" s="43" t="s">
        <v>8</v>
      </c>
      <c r="N12" s="41"/>
      <c r="O12" s="42"/>
      <c r="P12" s="42"/>
      <c r="Q12" s="43" t="s">
        <v>8</v>
      </c>
      <c r="R12" s="41"/>
      <c r="S12" s="42"/>
      <c r="T12" s="42"/>
      <c r="U12" s="43" t="s">
        <v>8</v>
      </c>
      <c r="V12" s="41"/>
      <c r="W12" s="42"/>
      <c r="X12" s="42"/>
      <c r="Y12" s="43" t="s">
        <v>8</v>
      </c>
      <c r="Z12" s="41"/>
      <c r="AA12" s="42"/>
      <c r="AB12" s="42"/>
      <c r="AC12" s="43" t="s">
        <v>8</v>
      </c>
      <c r="AD12" s="41"/>
      <c r="AE12" s="42"/>
      <c r="AF12" s="42"/>
      <c r="AG12" s="43" t="s">
        <v>8</v>
      </c>
      <c r="AH12" s="41"/>
      <c r="AI12" s="42"/>
      <c r="AJ12" s="42"/>
      <c r="AK12" s="43" t="s">
        <v>8</v>
      </c>
      <c r="AL12" s="41"/>
      <c r="AM12" s="42"/>
      <c r="AN12" s="42"/>
      <c r="AO12" s="43" t="s">
        <v>8</v>
      </c>
      <c r="AP12" s="41"/>
      <c r="AQ12" s="42"/>
      <c r="AR12" s="42"/>
      <c r="AS12" s="43" t="s">
        <v>8</v>
      </c>
      <c r="AT12" s="41"/>
      <c r="AU12" s="42"/>
      <c r="AV12" s="42"/>
      <c r="AW12" s="43" t="s">
        <v>8</v>
      </c>
      <c r="AX12" s="41"/>
      <c r="AY12" s="42"/>
      <c r="AZ12" s="42"/>
      <c r="BA12" s="43" t="s">
        <v>8</v>
      </c>
      <c r="BB12" s="124" t="s">
        <v>55</v>
      </c>
      <c r="BC12" s="125"/>
    </row>
    <row r="13" spans="1:55" ht="30" customHeight="1" thickBot="1" x14ac:dyDescent="0.25">
      <c r="A13" s="106"/>
      <c r="B13" s="107"/>
      <c r="C13" s="107"/>
      <c r="D13" s="116"/>
      <c r="E13" s="117"/>
      <c r="F13" s="44"/>
      <c r="G13" s="45"/>
      <c r="H13" s="45"/>
      <c r="I13" s="46"/>
      <c r="J13" s="44"/>
      <c r="K13" s="45"/>
      <c r="L13" s="45"/>
      <c r="M13" s="46"/>
      <c r="N13" s="44"/>
      <c r="O13" s="45"/>
      <c r="P13" s="45"/>
      <c r="Q13" s="46"/>
      <c r="R13" s="44"/>
      <c r="S13" s="45"/>
      <c r="T13" s="45"/>
      <c r="U13" s="46"/>
      <c r="V13" s="44"/>
      <c r="W13" s="45"/>
      <c r="X13" s="45"/>
      <c r="Y13" s="46"/>
      <c r="Z13" s="44"/>
      <c r="AA13" s="45"/>
      <c r="AB13" s="45"/>
      <c r="AC13" s="46"/>
      <c r="AD13" s="44"/>
      <c r="AE13" s="45"/>
      <c r="AF13" s="45"/>
      <c r="AG13" s="46"/>
      <c r="AH13" s="44"/>
      <c r="AI13" s="45"/>
      <c r="AJ13" s="45"/>
      <c r="AK13" s="46"/>
      <c r="AL13" s="44"/>
      <c r="AM13" s="45"/>
      <c r="AN13" s="45"/>
      <c r="AO13" s="46"/>
      <c r="AP13" s="44"/>
      <c r="AQ13" s="45"/>
      <c r="AR13" s="45"/>
      <c r="AS13" s="46"/>
      <c r="AT13" s="44"/>
      <c r="AU13" s="45"/>
      <c r="AV13" s="45"/>
      <c r="AW13" s="46"/>
      <c r="AX13" s="44"/>
      <c r="AY13" s="45"/>
      <c r="AZ13" s="45"/>
      <c r="BA13" s="46"/>
      <c r="BB13" s="126"/>
      <c r="BC13" s="127"/>
    </row>
    <row r="14" spans="1:55" ht="30" customHeight="1" x14ac:dyDescent="0.2">
      <c r="A14" s="103" t="s">
        <v>42</v>
      </c>
      <c r="B14" s="104"/>
      <c r="C14" s="104"/>
      <c r="D14" s="115"/>
      <c r="E14" s="109" t="s">
        <v>34</v>
      </c>
      <c r="F14" s="41"/>
      <c r="G14" s="42"/>
      <c r="H14" s="42"/>
      <c r="I14" s="43"/>
      <c r="J14" s="41"/>
      <c r="K14" s="42"/>
      <c r="L14" s="42"/>
      <c r="M14" s="43" t="s">
        <v>8</v>
      </c>
      <c r="N14" s="41"/>
      <c r="O14" s="42"/>
      <c r="P14" s="42"/>
      <c r="Q14" s="43" t="s">
        <v>8</v>
      </c>
      <c r="R14" s="41"/>
      <c r="S14" s="42"/>
      <c r="T14" s="42"/>
      <c r="U14" s="43" t="s">
        <v>8</v>
      </c>
      <c r="V14" s="41"/>
      <c r="W14" s="42"/>
      <c r="X14" s="42"/>
      <c r="Y14" s="43" t="s">
        <v>8</v>
      </c>
      <c r="Z14" s="41"/>
      <c r="AA14" s="42"/>
      <c r="AB14" s="42"/>
      <c r="AC14" s="43" t="s">
        <v>8</v>
      </c>
      <c r="AD14" s="41"/>
      <c r="AE14" s="42"/>
      <c r="AF14" s="42"/>
      <c r="AG14" s="43" t="s">
        <v>8</v>
      </c>
      <c r="AH14" s="41"/>
      <c r="AI14" s="42"/>
      <c r="AJ14" s="42"/>
      <c r="AK14" s="43" t="s">
        <v>8</v>
      </c>
      <c r="AL14" s="41"/>
      <c r="AM14" s="42"/>
      <c r="AN14" s="42"/>
      <c r="AO14" s="43" t="s">
        <v>8</v>
      </c>
      <c r="AP14" s="41"/>
      <c r="AQ14" s="42"/>
      <c r="AR14" s="42"/>
      <c r="AS14" s="43" t="s">
        <v>8</v>
      </c>
      <c r="AT14" s="41"/>
      <c r="AU14" s="42"/>
      <c r="AV14" s="42"/>
      <c r="AW14" s="43" t="s">
        <v>8</v>
      </c>
      <c r="AX14" s="41"/>
      <c r="AY14" s="42"/>
      <c r="AZ14" s="42"/>
      <c r="BA14" s="43" t="s">
        <v>8</v>
      </c>
      <c r="BB14" s="124" t="s">
        <v>51</v>
      </c>
      <c r="BC14" s="125"/>
    </row>
    <row r="15" spans="1:55" ht="30" customHeight="1" thickBot="1" x14ac:dyDescent="0.25">
      <c r="A15" s="106"/>
      <c r="B15" s="107"/>
      <c r="C15" s="107"/>
      <c r="D15" s="116"/>
      <c r="E15" s="117"/>
      <c r="F15" s="44"/>
      <c r="G15" s="45"/>
      <c r="H15" s="45"/>
      <c r="I15" s="46"/>
      <c r="J15" s="44"/>
      <c r="K15" s="45"/>
      <c r="L15" s="45"/>
      <c r="M15" s="46"/>
      <c r="N15" s="44"/>
      <c r="O15" s="45"/>
      <c r="P15" s="45"/>
      <c r="Q15" s="46"/>
      <c r="R15" s="44"/>
      <c r="S15" s="45"/>
      <c r="T15" s="45"/>
      <c r="U15" s="46"/>
      <c r="V15" s="44"/>
      <c r="W15" s="45"/>
      <c r="X15" s="45"/>
      <c r="Y15" s="46"/>
      <c r="Z15" s="44"/>
      <c r="AA15" s="45"/>
      <c r="AB15" s="45"/>
      <c r="AC15" s="46"/>
      <c r="AD15" s="44"/>
      <c r="AE15" s="45"/>
      <c r="AF15" s="45"/>
      <c r="AG15" s="46"/>
      <c r="AH15" s="44"/>
      <c r="AI15" s="45"/>
      <c r="AJ15" s="45"/>
      <c r="AK15" s="46"/>
      <c r="AL15" s="44"/>
      <c r="AM15" s="45"/>
      <c r="AN15" s="45"/>
      <c r="AO15" s="46"/>
      <c r="AP15" s="44"/>
      <c r="AQ15" s="45"/>
      <c r="AR15" s="45"/>
      <c r="AS15" s="46"/>
      <c r="AT15" s="44"/>
      <c r="AU15" s="45"/>
      <c r="AV15" s="45"/>
      <c r="AW15" s="46"/>
      <c r="AX15" s="44"/>
      <c r="AY15" s="45"/>
      <c r="AZ15" s="45"/>
      <c r="BA15" s="46"/>
      <c r="BB15" s="126"/>
      <c r="BC15" s="127"/>
    </row>
    <row r="16" spans="1:55" ht="30" customHeight="1" x14ac:dyDescent="0.2">
      <c r="A16" s="103" t="s">
        <v>43</v>
      </c>
      <c r="B16" s="104"/>
      <c r="C16" s="104"/>
      <c r="D16" s="115"/>
      <c r="E16" s="109" t="s">
        <v>34</v>
      </c>
      <c r="F16" s="41"/>
      <c r="G16" s="42"/>
      <c r="H16" s="42"/>
      <c r="I16" s="43"/>
      <c r="J16" s="47"/>
      <c r="K16" s="42"/>
      <c r="L16" s="42"/>
      <c r="M16" s="43"/>
      <c r="N16" s="41"/>
      <c r="O16" s="42"/>
      <c r="P16" s="42"/>
      <c r="Q16" s="43"/>
      <c r="R16" s="42"/>
      <c r="S16" s="42"/>
      <c r="T16" s="42"/>
      <c r="U16" s="43"/>
      <c r="V16" s="41"/>
      <c r="W16" s="42"/>
      <c r="X16" s="42"/>
      <c r="Y16" s="43"/>
      <c r="Z16" s="41"/>
      <c r="AA16" s="42"/>
      <c r="AB16" s="42"/>
      <c r="AC16" s="43"/>
      <c r="AD16" s="41"/>
      <c r="AE16" s="42"/>
      <c r="AF16" s="42"/>
      <c r="AG16" s="43" t="s">
        <v>8</v>
      </c>
      <c r="AH16" s="41"/>
      <c r="AI16" s="42"/>
      <c r="AJ16" s="42"/>
      <c r="AK16" s="43"/>
      <c r="AL16" s="47"/>
      <c r="AM16" s="42"/>
      <c r="AN16" s="42"/>
      <c r="AO16" s="43"/>
      <c r="AP16" s="47"/>
      <c r="AQ16" s="42"/>
      <c r="AR16" s="42"/>
      <c r="AS16" s="43"/>
      <c r="AT16" s="47"/>
      <c r="AU16" s="42"/>
      <c r="AV16" s="42"/>
      <c r="AW16" s="43"/>
      <c r="AX16" s="47"/>
      <c r="AY16" s="42"/>
      <c r="AZ16" s="42"/>
      <c r="BA16" s="43"/>
      <c r="BB16" s="124" t="s">
        <v>52</v>
      </c>
      <c r="BC16" s="125"/>
    </row>
    <row r="17" spans="1:55" ht="30" customHeight="1" thickBot="1" x14ac:dyDescent="0.25">
      <c r="A17" s="106"/>
      <c r="B17" s="107"/>
      <c r="C17" s="107"/>
      <c r="D17" s="116"/>
      <c r="E17" s="117"/>
      <c r="F17" s="44"/>
      <c r="G17" s="45"/>
      <c r="H17" s="45"/>
      <c r="I17" s="46"/>
      <c r="J17" s="48"/>
      <c r="K17" s="45"/>
      <c r="L17" s="45"/>
      <c r="M17" s="46"/>
      <c r="N17" s="44"/>
      <c r="O17" s="45"/>
      <c r="P17" s="45"/>
      <c r="Q17" s="46"/>
      <c r="R17" s="45"/>
      <c r="S17" s="45"/>
      <c r="T17" s="45"/>
      <c r="U17" s="46"/>
      <c r="V17" s="44"/>
      <c r="W17" s="45"/>
      <c r="X17" s="45"/>
      <c r="Y17" s="46"/>
      <c r="Z17" s="44"/>
      <c r="AA17" s="45"/>
      <c r="AB17" s="45"/>
      <c r="AC17" s="46"/>
      <c r="AD17" s="44"/>
      <c r="AE17" s="45"/>
      <c r="AF17" s="45"/>
      <c r="AG17" s="46"/>
      <c r="AH17" s="44"/>
      <c r="AI17" s="45"/>
      <c r="AJ17" s="45"/>
      <c r="AK17" s="46"/>
      <c r="AL17" s="48"/>
      <c r="AM17" s="45"/>
      <c r="AN17" s="45"/>
      <c r="AO17" s="46"/>
      <c r="AP17" s="48"/>
      <c r="AQ17" s="45"/>
      <c r="AR17" s="45"/>
      <c r="AS17" s="46"/>
      <c r="AT17" s="48"/>
      <c r="AU17" s="45"/>
      <c r="AV17" s="45"/>
      <c r="AW17" s="46"/>
      <c r="AX17" s="48"/>
      <c r="AY17" s="45"/>
      <c r="AZ17" s="45"/>
      <c r="BA17" s="46"/>
      <c r="BB17" s="126"/>
      <c r="BC17" s="127"/>
    </row>
    <row r="18" spans="1:55" ht="30" customHeight="1" x14ac:dyDescent="0.2">
      <c r="A18" s="103" t="s">
        <v>53</v>
      </c>
      <c r="B18" s="104"/>
      <c r="C18" s="104"/>
      <c r="D18" s="115"/>
      <c r="E18" s="110" t="s">
        <v>34</v>
      </c>
      <c r="F18" s="10"/>
      <c r="G18" s="11"/>
      <c r="H18" s="11"/>
      <c r="I18" s="12"/>
      <c r="J18" s="13"/>
      <c r="K18" s="11"/>
      <c r="L18" s="11"/>
      <c r="M18" s="12" t="s">
        <v>8</v>
      </c>
      <c r="N18" s="10"/>
      <c r="O18" s="11"/>
      <c r="P18" s="11"/>
      <c r="Q18" s="12" t="s">
        <v>8</v>
      </c>
      <c r="R18" s="11"/>
      <c r="S18" s="11"/>
      <c r="T18" s="11"/>
      <c r="U18" s="12" t="s">
        <v>8</v>
      </c>
      <c r="V18" s="10"/>
      <c r="W18" s="11"/>
      <c r="X18" s="11"/>
      <c r="Y18" s="12" t="s">
        <v>8</v>
      </c>
      <c r="Z18" s="10"/>
      <c r="AA18" s="11"/>
      <c r="AB18" s="11"/>
      <c r="AC18" s="12" t="s">
        <v>8</v>
      </c>
      <c r="AD18" s="10"/>
      <c r="AE18" s="11"/>
      <c r="AF18" s="11"/>
      <c r="AG18" s="12" t="s">
        <v>8</v>
      </c>
      <c r="AH18" s="10"/>
      <c r="AI18" s="11"/>
      <c r="AJ18" s="11"/>
      <c r="AK18" s="12" t="s">
        <v>8</v>
      </c>
      <c r="AL18" s="13"/>
      <c r="AM18" s="11"/>
      <c r="AN18" s="11"/>
      <c r="AO18" s="12" t="s">
        <v>8</v>
      </c>
      <c r="AP18" s="13"/>
      <c r="AQ18" s="11"/>
      <c r="AR18" s="11"/>
      <c r="AS18" s="12" t="s">
        <v>8</v>
      </c>
      <c r="AT18" s="13"/>
      <c r="AU18" s="11"/>
      <c r="AV18" s="11"/>
      <c r="AW18" s="12" t="s">
        <v>8</v>
      </c>
      <c r="AX18" s="13"/>
      <c r="AY18" s="11"/>
      <c r="AZ18" s="11"/>
      <c r="BA18" s="12" t="s">
        <v>8</v>
      </c>
      <c r="BB18" s="124" t="s">
        <v>54</v>
      </c>
      <c r="BC18" s="125"/>
    </row>
    <row r="19" spans="1:55" ht="30" customHeight="1" thickBot="1" x14ac:dyDescent="0.25">
      <c r="A19" s="106"/>
      <c r="B19" s="107"/>
      <c r="C19" s="107"/>
      <c r="D19" s="116"/>
      <c r="E19" s="110"/>
      <c r="F19" s="40"/>
      <c r="G19" s="39"/>
      <c r="H19" s="39"/>
      <c r="I19" s="28"/>
      <c r="J19" s="49"/>
      <c r="K19" s="39"/>
      <c r="L19" s="39"/>
      <c r="M19" s="28"/>
      <c r="N19" s="40"/>
      <c r="O19" s="39"/>
      <c r="P19" s="39"/>
      <c r="Q19" s="28"/>
      <c r="R19" s="39"/>
      <c r="S19" s="39"/>
      <c r="T19" s="39"/>
      <c r="U19" s="28"/>
      <c r="V19" s="40"/>
      <c r="W19" s="39"/>
      <c r="X19" s="39"/>
      <c r="Y19" s="28"/>
      <c r="Z19" s="40"/>
      <c r="AA19" s="39"/>
      <c r="AB19" s="39"/>
      <c r="AC19" s="28"/>
      <c r="AD19" s="40"/>
      <c r="AE19" s="39"/>
      <c r="AF19" s="39"/>
      <c r="AG19" s="28"/>
      <c r="AH19" s="40"/>
      <c r="AI19" s="39"/>
      <c r="AJ19" s="39"/>
      <c r="AK19" s="28"/>
      <c r="AL19" s="49"/>
      <c r="AM19" s="39"/>
      <c r="AN19" s="39"/>
      <c r="AO19" s="28"/>
      <c r="AP19" s="49"/>
      <c r="AQ19" s="39"/>
      <c r="AR19" s="39"/>
      <c r="AS19" s="28"/>
      <c r="AT19" s="49"/>
      <c r="AU19" s="39"/>
      <c r="AV19" s="39"/>
      <c r="AW19" s="28"/>
      <c r="AX19" s="49"/>
      <c r="AY19" s="39"/>
      <c r="AZ19" s="39"/>
      <c r="BA19" s="28"/>
      <c r="BB19" s="126"/>
      <c r="BC19" s="127"/>
    </row>
    <row r="20" spans="1:55" ht="30" customHeight="1" x14ac:dyDescent="0.2">
      <c r="A20" s="103" t="s">
        <v>57</v>
      </c>
      <c r="B20" s="104"/>
      <c r="C20" s="104"/>
      <c r="D20" s="115"/>
      <c r="E20" s="109" t="s">
        <v>34</v>
      </c>
      <c r="F20" s="41"/>
      <c r="G20" s="42"/>
      <c r="H20" s="42"/>
      <c r="I20" s="43"/>
      <c r="J20" s="47"/>
      <c r="K20" s="42"/>
      <c r="L20" s="42"/>
      <c r="M20" s="43"/>
      <c r="N20" s="41"/>
      <c r="O20" s="42"/>
      <c r="P20" s="42"/>
      <c r="Q20" s="43"/>
      <c r="R20" s="42"/>
      <c r="S20" s="42"/>
      <c r="T20" s="42"/>
      <c r="U20" s="43"/>
      <c r="V20" s="41"/>
      <c r="W20" s="42"/>
      <c r="X20" s="42"/>
      <c r="Y20" s="43"/>
      <c r="Z20" s="41"/>
      <c r="AA20" s="42"/>
      <c r="AB20" s="42"/>
      <c r="AC20" s="43" t="s">
        <v>8</v>
      </c>
      <c r="AD20" s="41"/>
      <c r="AE20" s="42"/>
      <c r="AF20" s="42"/>
      <c r="AG20" s="43"/>
      <c r="AH20" s="41"/>
      <c r="AI20" s="42"/>
      <c r="AJ20" s="42"/>
      <c r="AK20" s="43"/>
      <c r="AL20" s="47"/>
      <c r="AM20" s="42"/>
      <c r="AN20" s="42"/>
      <c r="AO20" s="43"/>
      <c r="AP20" s="47"/>
      <c r="AQ20" s="42"/>
      <c r="AR20" s="42"/>
      <c r="AS20" s="43"/>
      <c r="AT20" s="47"/>
      <c r="AU20" s="42"/>
      <c r="AV20" s="42"/>
      <c r="AW20" s="43"/>
      <c r="AX20" s="47"/>
      <c r="AY20" s="42"/>
      <c r="AZ20" s="42"/>
      <c r="BA20" s="43"/>
      <c r="BB20" s="124" t="s">
        <v>58</v>
      </c>
      <c r="BC20" s="125"/>
    </row>
    <row r="21" spans="1:55" ht="30" customHeight="1" thickBot="1" x14ac:dyDescent="0.25">
      <c r="A21" s="106"/>
      <c r="B21" s="107"/>
      <c r="C21" s="107"/>
      <c r="D21" s="116"/>
      <c r="E21" s="117"/>
      <c r="F21" s="44"/>
      <c r="G21" s="45"/>
      <c r="H21" s="45"/>
      <c r="I21" s="46"/>
      <c r="J21" s="48"/>
      <c r="K21" s="45"/>
      <c r="L21" s="45"/>
      <c r="M21" s="46"/>
      <c r="N21" s="44"/>
      <c r="O21" s="45"/>
      <c r="P21" s="45"/>
      <c r="Q21" s="46"/>
      <c r="R21" s="45"/>
      <c r="S21" s="45"/>
      <c r="T21" s="45"/>
      <c r="U21" s="46"/>
      <c r="V21" s="44"/>
      <c r="W21" s="45"/>
      <c r="X21" s="45"/>
      <c r="Y21" s="46"/>
      <c r="Z21" s="44"/>
      <c r="AA21" s="45"/>
      <c r="AB21" s="45"/>
      <c r="AC21" s="46"/>
      <c r="AD21" s="44"/>
      <c r="AE21" s="45"/>
      <c r="AF21" s="45"/>
      <c r="AG21" s="46"/>
      <c r="AH21" s="44"/>
      <c r="AI21" s="45"/>
      <c r="AJ21" s="45"/>
      <c r="AK21" s="46"/>
      <c r="AL21" s="48"/>
      <c r="AM21" s="45"/>
      <c r="AN21" s="45"/>
      <c r="AO21" s="46"/>
      <c r="AP21" s="48"/>
      <c r="AQ21" s="45"/>
      <c r="AR21" s="45"/>
      <c r="AS21" s="46"/>
      <c r="AT21" s="48"/>
      <c r="AU21" s="45"/>
      <c r="AV21" s="45"/>
      <c r="AW21" s="46"/>
      <c r="AX21" s="48"/>
      <c r="AY21" s="45"/>
      <c r="AZ21" s="45"/>
      <c r="BA21" s="46"/>
      <c r="BB21" s="126"/>
      <c r="BC21" s="127"/>
    </row>
    <row r="22" spans="1:55" ht="30" customHeight="1" x14ac:dyDescent="0.2">
      <c r="A22" s="103" t="s">
        <v>56</v>
      </c>
      <c r="B22" s="104"/>
      <c r="C22" s="104"/>
      <c r="D22" s="115"/>
      <c r="E22" s="109" t="s">
        <v>34</v>
      </c>
      <c r="F22" s="41"/>
      <c r="G22" s="42"/>
      <c r="H22" s="42"/>
      <c r="I22" s="43"/>
      <c r="J22" s="47"/>
      <c r="K22" s="42"/>
      <c r="L22" s="42"/>
      <c r="M22" s="43"/>
      <c r="N22" s="41"/>
      <c r="O22" s="42"/>
      <c r="P22" s="42"/>
      <c r="Q22" s="43"/>
      <c r="R22" s="42"/>
      <c r="S22" s="42"/>
      <c r="T22" s="42"/>
      <c r="U22" s="43"/>
      <c r="V22" s="41"/>
      <c r="W22" s="42"/>
      <c r="X22" s="42"/>
      <c r="Y22" s="43"/>
      <c r="Z22" s="41"/>
      <c r="AA22" s="42"/>
      <c r="AB22" s="42"/>
      <c r="AC22" s="43"/>
      <c r="AD22" s="41"/>
      <c r="AE22" s="42"/>
      <c r="AF22" s="42"/>
      <c r="AG22" s="43"/>
      <c r="AH22" s="41"/>
      <c r="AI22" s="42"/>
      <c r="AJ22" s="42"/>
      <c r="AK22" s="43"/>
      <c r="AL22" s="47"/>
      <c r="AM22" s="42"/>
      <c r="AN22" s="42"/>
      <c r="AO22" s="43"/>
      <c r="AP22" s="47"/>
      <c r="AQ22" s="42"/>
      <c r="AR22" s="42"/>
      <c r="AS22" s="43"/>
      <c r="AT22" s="47"/>
      <c r="AU22" s="42"/>
      <c r="AV22" s="42"/>
      <c r="AW22" s="43" t="s">
        <v>8</v>
      </c>
      <c r="AX22" s="47"/>
      <c r="AY22" s="42"/>
      <c r="AZ22" s="42"/>
      <c r="BA22" s="43"/>
      <c r="BB22" s="124" t="s">
        <v>63</v>
      </c>
      <c r="BC22" s="125"/>
    </row>
    <row r="23" spans="1:55" ht="30" customHeight="1" thickBot="1" x14ac:dyDescent="0.25">
      <c r="A23" s="106"/>
      <c r="B23" s="107"/>
      <c r="C23" s="107"/>
      <c r="D23" s="116"/>
      <c r="E23" s="117"/>
      <c r="F23" s="44"/>
      <c r="G23" s="45"/>
      <c r="H23" s="45"/>
      <c r="I23" s="46"/>
      <c r="J23" s="48"/>
      <c r="K23" s="45"/>
      <c r="L23" s="45"/>
      <c r="M23" s="46"/>
      <c r="N23" s="44"/>
      <c r="O23" s="45"/>
      <c r="P23" s="45"/>
      <c r="Q23" s="46"/>
      <c r="R23" s="45"/>
      <c r="S23" s="45"/>
      <c r="T23" s="45"/>
      <c r="U23" s="46"/>
      <c r="V23" s="44"/>
      <c r="W23" s="45"/>
      <c r="X23" s="45"/>
      <c r="Y23" s="46"/>
      <c r="Z23" s="44"/>
      <c r="AA23" s="45"/>
      <c r="AB23" s="45"/>
      <c r="AC23" s="46"/>
      <c r="AD23" s="44"/>
      <c r="AE23" s="45"/>
      <c r="AF23" s="45"/>
      <c r="AG23" s="46"/>
      <c r="AH23" s="44"/>
      <c r="AI23" s="45"/>
      <c r="AJ23" s="45"/>
      <c r="AK23" s="46"/>
      <c r="AL23" s="48"/>
      <c r="AM23" s="45"/>
      <c r="AN23" s="45"/>
      <c r="AO23" s="46"/>
      <c r="AP23" s="48"/>
      <c r="AQ23" s="45"/>
      <c r="AR23" s="45"/>
      <c r="AS23" s="46"/>
      <c r="AT23" s="48"/>
      <c r="AU23" s="45"/>
      <c r="AV23" s="45"/>
      <c r="AW23" s="46"/>
      <c r="AX23" s="48"/>
      <c r="AY23" s="45"/>
      <c r="AZ23" s="45"/>
      <c r="BA23" s="46"/>
      <c r="BB23" s="126"/>
      <c r="BC23" s="127"/>
    </row>
    <row r="24" spans="1:55" ht="30" customHeight="1" x14ac:dyDescent="0.2">
      <c r="A24" s="103" t="s">
        <v>44</v>
      </c>
      <c r="B24" s="104"/>
      <c r="C24" s="104"/>
      <c r="D24" s="115"/>
      <c r="E24" s="109" t="s">
        <v>34</v>
      </c>
      <c r="F24" s="41"/>
      <c r="G24" s="42"/>
      <c r="H24" s="42"/>
      <c r="I24" s="43"/>
      <c r="J24" s="47"/>
      <c r="K24" s="42"/>
      <c r="L24" s="42"/>
      <c r="M24" s="43"/>
      <c r="N24" s="41"/>
      <c r="O24" s="42"/>
      <c r="P24" s="42"/>
      <c r="Q24" s="43"/>
      <c r="R24" s="42"/>
      <c r="S24" s="42"/>
      <c r="T24" s="42"/>
      <c r="U24" s="43"/>
      <c r="V24" s="41"/>
      <c r="W24" s="42"/>
      <c r="X24" s="42"/>
      <c r="Y24" s="43"/>
      <c r="Z24" s="41"/>
      <c r="AA24" s="42"/>
      <c r="AB24" s="42"/>
      <c r="AC24" s="43"/>
      <c r="AD24" s="41"/>
      <c r="AE24" s="42"/>
      <c r="AF24" s="42"/>
      <c r="AG24" s="43"/>
      <c r="AH24" s="41"/>
      <c r="AI24" s="42"/>
      <c r="AJ24" s="42"/>
      <c r="AK24" s="43"/>
      <c r="AL24" s="47"/>
      <c r="AM24" s="42"/>
      <c r="AN24" s="42"/>
      <c r="AO24" s="43"/>
      <c r="AP24" s="47" t="s">
        <v>8</v>
      </c>
      <c r="AQ24" s="42" t="s">
        <v>8</v>
      </c>
      <c r="AR24" s="42" t="s">
        <v>8</v>
      </c>
      <c r="AS24" s="43" t="s">
        <v>8</v>
      </c>
      <c r="AT24" s="47"/>
      <c r="AU24" s="42"/>
      <c r="AV24" s="42"/>
      <c r="AW24" s="43"/>
      <c r="AX24" s="47"/>
      <c r="AY24" s="42"/>
      <c r="AZ24" s="42"/>
      <c r="BA24" s="43"/>
      <c r="BB24" s="124"/>
      <c r="BC24" s="125"/>
    </row>
    <row r="25" spans="1:55" ht="30" customHeight="1" thickBot="1" x14ac:dyDescent="0.25">
      <c r="A25" s="118"/>
      <c r="B25" s="119"/>
      <c r="C25" s="119"/>
      <c r="D25" s="120"/>
      <c r="E25" s="117"/>
      <c r="F25" s="44"/>
      <c r="G25" s="45"/>
      <c r="H25" s="45"/>
      <c r="I25" s="46"/>
      <c r="J25" s="48"/>
      <c r="K25" s="45"/>
      <c r="L25" s="45"/>
      <c r="M25" s="46"/>
      <c r="N25" s="44"/>
      <c r="O25" s="45"/>
      <c r="P25" s="45"/>
      <c r="Q25" s="46"/>
      <c r="R25" s="45"/>
      <c r="S25" s="45"/>
      <c r="T25" s="45"/>
      <c r="U25" s="46"/>
      <c r="V25" s="44"/>
      <c r="W25" s="45"/>
      <c r="X25" s="45"/>
      <c r="Y25" s="46"/>
      <c r="Z25" s="44"/>
      <c r="AA25" s="45"/>
      <c r="AB25" s="45"/>
      <c r="AC25" s="46"/>
      <c r="AD25" s="44"/>
      <c r="AE25" s="45"/>
      <c r="AF25" s="45"/>
      <c r="AG25" s="46"/>
      <c r="AH25" s="44"/>
      <c r="AI25" s="45"/>
      <c r="AJ25" s="45"/>
      <c r="AK25" s="46"/>
      <c r="AL25" s="48"/>
      <c r="AM25" s="45"/>
      <c r="AN25" s="45"/>
      <c r="AO25" s="46"/>
      <c r="AP25" s="48"/>
      <c r="AQ25" s="45"/>
      <c r="AR25" s="45"/>
      <c r="AS25" s="46"/>
      <c r="AT25" s="48"/>
      <c r="AU25" s="45"/>
      <c r="AV25" s="45"/>
      <c r="AW25" s="46"/>
      <c r="AX25" s="48"/>
      <c r="AY25" s="45"/>
      <c r="AZ25" s="45"/>
      <c r="BA25" s="46"/>
      <c r="BB25" s="126"/>
      <c r="BC25" s="127"/>
    </row>
    <row r="26" spans="1:55" ht="30" customHeight="1" x14ac:dyDescent="0.2">
      <c r="A26" s="97" t="s">
        <v>45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9"/>
    </row>
    <row r="27" spans="1:55" ht="30" customHeight="1" x14ac:dyDescent="0.2">
      <c r="A27" s="121" t="s">
        <v>64</v>
      </c>
      <c r="B27" s="122"/>
      <c r="C27" s="122"/>
      <c r="D27" s="123"/>
      <c r="E27" s="110" t="s">
        <v>34</v>
      </c>
      <c r="F27" s="10"/>
      <c r="G27" s="11"/>
      <c r="H27" s="11"/>
      <c r="I27" s="12"/>
      <c r="J27" s="13"/>
      <c r="K27" s="11"/>
      <c r="L27" s="11"/>
      <c r="M27" s="12"/>
      <c r="N27" s="72"/>
      <c r="O27" s="73"/>
      <c r="P27" s="73"/>
      <c r="Q27" s="74"/>
      <c r="R27" s="72"/>
      <c r="S27" s="73"/>
      <c r="T27" s="73"/>
      <c r="U27" s="74" t="s">
        <v>8</v>
      </c>
      <c r="V27" s="72"/>
      <c r="W27" s="73"/>
      <c r="X27" s="73"/>
      <c r="Y27" s="74"/>
      <c r="Z27" s="72"/>
      <c r="AA27" s="73"/>
      <c r="AB27" s="73"/>
      <c r="AC27" s="74"/>
      <c r="AD27" s="72"/>
      <c r="AE27" s="73"/>
      <c r="AF27" s="73"/>
      <c r="AG27" s="74"/>
      <c r="AH27" s="72"/>
      <c r="AI27" s="73"/>
      <c r="AJ27" s="73"/>
      <c r="AK27" s="74"/>
      <c r="AL27" s="75"/>
      <c r="AM27" s="73"/>
      <c r="AN27" s="73"/>
      <c r="AO27" s="74"/>
      <c r="AP27" s="75"/>
      <c r="AQ27" s="73"/>
      <c r="AR27" s="73" t="s">
        <v>72</v>
      </c>
      <c r="AS27" s="74"/>
      <c r="AT27" s="75"/>
      <c r="AU27" s="73"/>
      <c r="AV27" s="73"/>
      <c r="AW27" s="74"/>
      <c r="AX27" s="75"/>
      <c r="AY27" s="73"/>
      <c r="AZ27" s="73"/>
      <c r="BA27" s="12"/>
      <c r="BB27" s="128" t="s">
        <v>61</v>
      </c>
      <c r="BC27" s="129"/>
    </row>
    <row r="28" spans="1:55" ht="30" customHeight="1" thickBot="1" x14ac:dyDescent="0.25">
      <c r="A28" s="106"/>
      <c r="B28" s="107"/>
      <c r="C28" s="107"/>
      <c r="D28" s="116"/>
      <c r="E28" s="117"/>
      <c r="F28" s="53"/>
      <c r="G28" s="54"/>
      <c r="H28" s="54"/>
      <c r="I28" s="55"/>
      <c r="J28" s="56"/>
      <c r="K28" s="54"/>
      <c r="L28" s="54"/>
      <c r="M28" s="55"/>
      <c r="N28" s="57"/>
      <c r="O28" s="58"/>
      <c r="P28" s="58"/>
      <c r="Q28" s="59"/>
      <c r="R28" s="57"/>
      <c r="S28" s="58"/>
      <c r="T28" s="58"/>
      <c r="U28" s="59"/>
      <c r="V28" s="57"/>
      <c r="W28" s="58"/>
      <c r="X28" s="58"/>
      <c r="Y28" s="59"/>
      <c r="Z28" s="57"/>
      <c r="AA28" s="58"/>
      <c r="AB28" s="58"/>
      <c r="AC28" s="59"/>
      <c r="AD28" s="57"/>
      <c r="AE28" s="58"/>
      <c r="AF28" s="58"/>
      <c r="AG28" s="59"/>
      <c r="AH28" s="57"/>
      <c r="AI28" s="58"/>
      <c r="AJ28" s="58"/>
      <c r="AK28" s="59"/>
      <c r="AL28" s="60"/>
      <c r="AM28" s="58"/>
      <c r="AN28" s="58"/>
      <c r="AO28" s="59"/>
      <c r="AP28" s="60"/>
      <c r="AQ28" s="58"/>
      <c r="AR28" s="58"/>
      <c r="AS28" s="59"/>
      <c r="AT28" s="60"/>
      <c r="AU28" s="58"/>
      <c r="AV28" s="58"/>
      <c r="AW28" s="59"/>
      <c r="AX28" s="60"/>
      <c r="AY28" s="58"/>
      <c r="AZ28" s="58"/>
      <c r="BA28" s="55"/>
      <c r="BB28" s="126"/>
      <c r="BC28" s="127"/>
    </row>
    <row r="29" spans="1:55" ht="41.25" customHeight="1" x14ac:dyDescent="0.2">
      <c r="A29" s="103" t="s">
        <v>65</v>
      </c>
      <c r="B29" s="104"/>
      <c r="C29" s="104"/>
      <c r="D29" s="115"/>
      <c r="E29" s="109" t="s">
        <v>34</v>
      </c>
      <c r="F29" s="41"/>
      <c r="G29" s="42"/>
      <c r="H29" s="42"/>
      <c r="I29" s="43"/>
      <c r="J29" s="47"/>
      <c r="K29" s="42"/>
      <c r="L29" s="42"/>
      <c r="M29" s="43"/>
      <c r="N29" s="41"/>
      <c r="O29" s="42"/>
      <c r="P29" s="42"/>
      <c r="Q29" s="43"/>
      <c r="R29" s="42"/>
      <c r="S29" s="42"/>
      <c r="T29" s="42"/>
      <c r="U29" s="43"/>
      <c r="V29" s="41"/>
      <c r="W29" s="42"/>
      <c r="X29" s="42"/>
      <c r="Y29" s="43"/>
      <c r="Z29" s="41"/>
      <c r="AA29" s="42"/>
      <c r="AB29" s="42"/>
      <c r="AC29" s="43"/>
      <c r="AD29" s="41"/>
      <c r="AE29" s="42"/>
      <c r="AF29" s="42"/>
      <c r="AG29" s="43"/>
      <c r="AH29" s="41"/>
      <c r="AI29" s="42"/>
      <c r="AJ29" s="42"/>
      <c r="AK29" s="43"/>
      <c r="AL29" s="47"/>
      <c r="AM29" s="42"/>
      <c r="AN29" s="42"/>
      <c r="AO29" s="43"/>
      <c r="AP29" s="47" t="s">
        <v>8</v>
      </c>
      <c r="AQ29" s="42" t="s">
        <v>8</v>
      </c>
      <c r="AR29" s="42" t="s">
        <v>8</v>
      </c>
      <c r="AS29" s="43" t="s">
        <v>8</v>
      </c>
      <c r="AT29" s="47"/>
      <c r="AU29" s="42"/>
      <c r="AV29" s="42"/>
      <c r="AW29" s="43"/>
      <c r="AX29" s="47"/>
      <c r="AY29" s="42"/>
      <c r="AZ29" s="42"/>
      <c r="BA29" s="43"/>
      <c r="BB29" s="124" t="s">
        <v>67</v>
      </c>
      <c r="BC29" s="125"/>
    </row>
    <row r="30" spans="1:55" ht="42.75" customHeight="1" thickBot="1" x14ac:dyDescent="0.25">
      <c r="A30" s="106"/>
      <c r="B30" s="107"/>
      <c r="C30" s="107"/>
      <c r="D30" s="116"/>
      <c r="E30" s="117"/>
      <c r="F30" s="44"/>
      <c r="G30" s="45"/>
      <c r="H30" s="45"/>
      <c r="I30" s="46"/>
      <c r="J30" s="48"/>
      <c r="K30" s="45"/>
      <c r="L30" s="45"/>
      <c r="M30" s="46"/>
      <c r="N30" s="44"/>
      <c r="O30" s="45"/>
      <c r="P30" s="45"/>
      <c r="Q30" s="46"/>
      <c r="R30" s="45"/>
      <c r="S30" s="45"/>
      <c r="T30" s="45"/>
      <c r="U30" s="46"/>
      <c r="V30" s="44"/>
      <c r="W30" s="45"/>
      <c r="X30" s="45"/>
      <c r="Y30" s="46"/>
      <c r="Z30" s="44"/>
      <c r="AA30" s="45"/>
      <c r="AB30" s="45"/>
      <c r="AC30" s="46"/>
      <c r="AD30" s="44"/>
      <c r="AE30" s="45"/>
      <c r="AF30" s="45"/>
      <c r="AG30" s="46"/>
      <c r="AH30" s="44"/>
      <c r="AI30" s="45"/>
      <c r="AJ30" s="45"/>
      <c r="AK30" s="46"/>
      <c r="AL30" s="48"/>
      <c r="AM30" s="45"/>
      <c r="AN30" s="45"/>
      <c r="AO30" s="46"/>
      <c r="AP30" s="48"/>
      <c r="AQ30" s="45"/>
      <c r="AR30" s="45"/>
      <c r="AS30" s="46"/>
      <c r="AT30" s="48"/>
      <c r="AU30" s="45"/>
      <c r="AV30" s="45"/>
      <c r="AW30" s="46"/>
      <c r="AX30" s="48"/>
      <c r="AY30" s="45"/>
      <c r="AZ30" s="45"/>
      <c r="BA30" s="46"/>
      <c r="BB30" s="126"/>
      <c r="BC30" s="127"/>
    </row>
    <row r="31" spans="1:55" ht="30" customHeight="1" x14ac:dyDescent="0.2">
      <c r="A31" s="103" t="s">
        <v>66</v>
      </c>
      <c r="B31" s="104"/>
      <c r="C31" s="104"/>
      <c r="D31" s="115"/>
      <c r="E31" s="109" t="s">
        <v>34</v>
      </c>
      <c r="F31" s="41"/>
      <c r="G31" s="42"/>
      <c r="H31" s="42"/>
      <c r="I31" s="43"/>
      <c r="J31" s="47"/>
      <c r="K31" s="42"/>
      <c r="L31" s="42"/>
      <c r="M31" s="43"/>
      <c r="N31" s="41"/>
      <c r="O31" s="42"/>
      <c r="P31" s="42"/>
      <c r="Q31" s="43"/>
      <c r="R31" s="42"/>
      <c r="S31" s="42"/>
      <c r="T31" s="42"/>
      <c r="U31" s="43"/>
      <c r="V31" s="41"/>
      <c r="W31" s="42"/>
      <c r="X31" s="42"/>
      <c r="Y31" s="43" t="s">
        <v>8</v>
      </c>
      <c r="Z31" s="41"/>
      <c r="AA31" s="42"/>
      <c r="AB31" s="42"/>
      <c r="AC31" s="43"/>
      <c r="AD31" s="41"/>
      <c r="AE31" s="42"/>
      <c r="AF31" s="42"/>
      <c r="AG31" s="43"/>
      <c r="AH31" s="41"/>
      <c r="AI31" s="42"/>
      <c r="AJ31" s="42"/>
      <c r="AK31" s="43"/>
      <c r="AL31" s="47"/>
      <c r="AM31" s="42"/>
      <c r="AN31" s="42"/>
      <c r="AO31" s="43"/>
      <c r="AP31" s="47"/>
      <c r="AQ31" s="42"/>
      <c r="AR31" s="42"/>
      <c r="AS31" s="43"/>
      <c r="AT31" s="47"/>
      <c r="AU31" s="42"/>
      <c r="AV31" s="42"/>
      <c r="AW31" s="43"/>
      <c r="AX31" s="47"/>
      <c r="AY31" s="42"/>
      <c r="AZ31" s="42"/>
      <c r="BA31" s="43"/>
      <c r="BB31" s="124" t="s">
        <v>68</v>
      </c>
      <c r="BC31" s="125"/>
    </row>
    <row r="32" spans="1:55" ht="30" customHeight="1" thickBot="1" x14ac:dyDescent="0.25">
      <c r="A32" s="106"/>
      <c r="B32" s="107"/>
      <c r="C32" s="107"/>
      <c r="D32" s="116"/>
      <c r="E32" s="117"/>
      <c r="F32" s="44"/>
      <c r="G32" s="45"/>
      <c r="H32" s="45"/>
      <c r="I32" s="46"/>
      <c r="J32" s="48"/>
      <c r="K32" s="45"/>
      <c r="L32" s="45"/>
      <c r="M32" s="46"/>
      <c r="N32" s="44"/>
      <c r="O32" s="45"/>
      <c r="P32" s="45"/>
      <c r="Q32" s="46"/>
      <c r="R32" s="45"/>
      <c r="S32" s="45"/>
      <c r="T32" s="45"/>
      <c r="U32" s="46"/>
      <c r="V32" s="44"/>
      <c r="W32" s="45"/>
      <c r="X32" s="45"/>
      <c r="Y32" s="46"/>
      <c r="Z32" s="44"/>
      <c r="AA32" s="45"/>
      <c r="AB32" s="45"/>
      <c r="AC32" s="46"/>
      <c r="AD32" s="44"/>
      <c r="AE32" s="45"/>
      <c r="AF32" s="45"/>
      <c r="AG32" s="46"/>
      <c r="AH32" s="44"/>
      <c r="AI32" s="45"/>
      <c r="AJ32" s="45"/>
      <c r="AK32" s="46"/>
      <c r="AL32" s="48"/>
      <c r="AM32" s="45"/>
      <c r="AN32" s="45"/>
      <c r="AO32" s="46"/>
      <c r="AP32" s="48"/>
      <c r="AQ32" s="45"/>
      <c r="AR32" s="45"/>
      <c r="AS32" s="46"/>
      <c r="AT32" s="48"/>
      <c r="AU32" s="45"/>
      <c r="AV32" s="45"/>
      <c r="AW32" s="46"/>
      <c r="AX32" s="48"/>
      <c r="AY32" s="45"/>
      <c r="AZ32" s="45"/>
      <c r="BA32" s="46"/>
      <c r="BB32" s="126"/>
      <c r="BC32" s="127"/>
    </row>
    <row r="33" spans="1:55" ht="30" customHeight="1" x14ac:dyDescent="0.2">
      <c r="A33" s="103"/>
      <c r="B33" s="104"/>
      <c r="C33" s="104"/>
      <c r="D33" s="115"/>
      <c r="E33" s="109" t="s">
        <v>34</v>
      </c>
      <c r="F33" s="41"/>
      <c r="G33" s="42"/>
      <c r="H33" s="42"/>
      <c r="I33" s="43"/>
      <c r="J33" s="41"/>
      <c r="K33" s="42"/>
      <c r="L33" s="42"/>
      <c r="M33" s="43"/>
      <c r="N33" s="41"/>
      <c r="O33" s="42"/>
      <c r="P33" s="42"/>
      <c r="Q33" s="43"/>
      <c r="R33" s="41"/>
      <c r="S33" s="42"/>
      <c r="T33" s="42"/>
      <c r="U33" s="43"/>
      <c r="V33" s="41"/>
      <c r="W33" s="42"/>
      <c r="X33" s="42"/>
      <c r="Y33" s="43"/>
      <c r="Z33" s="41"/>
      <c r="AA33" s="42"/>
      <c r="AB33" s="42"/>
      <c r="AC33" s="43"/>
      <c r="AD33" s="41"/>
      <c r="AE33" s="42"/>
      <c r="AF33" s="42"/>
      <c r="AG33" s="43"/>
      <c r="AH33" s="41"/>
      <c r="AI33" s="42"/>
      <c r="AJ33" s="42"/>
      <c r="AK33" s="43"/>
      <c r="AL33" s="41"/>
      <c r="AM33" s="42"/>
      <c r="AN33" s="42"/>
      <c r="AO33" s="43"/>
      <c r="AP33" s="41"/>
      <c r="AQ33" s="42"/>
      <c r="AR33" s="42"/>
      <c r="AS33" s="43"/>
      <c r="AT33" s="41"/>
      <c r="AU33" s="42"/>
      <c r="AV33" s="42"/>
      <c r="AW33" s="43"/>
      <c r="AX33" s="41"/>
      <c r="AY33" s="42"/>
      <c r="AZ33" s="42"/>
      <c r="BA33" s="43"/>
      <c r="BB33" s="124"/>
      <c r="BC33" s="125"/>
    </row>
    <row r="34" spans="1:55" ht="30" customHeight="1" thickBot="1" x14ac:dyDescent="0.25">
      <c r="A34" s="106"/>
      <c r="B34" s="107"/>
      <c r="C34" s="107"/>
      <c r="D34" s="116"/>
      <c r="E34" s="117"/>
      <c r="F34" s="44"/>
      <c r="G34" s="45"/>
      <c r="H34" s="45"/>
      <c r="I34" s="46"/>
      <c r="J34" s="44"/>
      <c r="K34" s="45"/>
      <c r="L34" s="45"/>
      <c r="M34" s="46"/>
      <c r="N34" s="44"/>
      <c r="O34" s="45"/>
      <c r="P34" s="45"/>
      <c r="Q34" s="46"/>
      <c r="R34" s="44"/>
      <c r="S34" s="45"/>
      <c r="T34" s="45"/>
      <c r="U34" s="46"/>
      <c r="V34" s="44"/>
      <c r="W34" s="45"/>
      <c r="X34" s="45"/>
      <c r="Y34" s="46"/>
      <c r="Z34" s="44"/>
      <c r="AA34" s="45"/>
      <c r="AB34" s="45"/>
      <c r="AC34" s="46"/>
      <c r="AD34" s="44"/>
      <c r="AE34" s="45"/>
      <c r="AF34" s="45"/>
      <c r="AG34" s="46"/>
      <c r="AH34" s="44"/>
      <c r="AI34" s="45"/>
      <c r="AJ34" s="45"/>
      <c r="AK34" s="46"/>
      <c r="AL34" s="44"/>
      <c r="AM34" s="45"/>
      <c r="AN34" s="45"/>
      <c r="AO34" s="46"/>
      <c r="AP34" s="44"/>
      <c r="AQ34" s="45"/>
      <c r="AR34" s="45"/>
      <c r="AS34" s="46"/>
      <c r="AT34" s="44"/>
      <c r="AU34" s="45"/>
      <c r="AV34" s="45"/>
      <c r="AW34" s="46"/>
      <c r="AX34" s="44"/>
      <c r="AY34" s="45"/>
      <c r="AZ34" s="45"/>
      <c r="BA34" s="46"/>
      <c r="BB34" s="126"/>
      <c r="BC34" s="127"/>
    </row>
    <row r="35" spans="1:55" ht="30" customHeight="1" thickBot="1" x14ac:dyDescent="0.25">
      <c r="A35" s="100" t="s">
        <v>46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2"/>
    </row>
    <row r="36" spans="1:55" ht="30" customHeight="1" x14ac:dyDescent="0.2">
      <c r="A36" s="103" t="s">
        <v>59</v>
      </c>
      <c r="B36" s="104"/>
      <c r="C36" s="104"/>
      <c r="D36" s="115"/>
      <c r="E36" s="109" t="s">
        <v>34</v>
      </c>
      <c r="F36" s="41"/>
      <c r="G36" s="42"/>
      <c r="H36" s="42"/>
      <c r="I36" s="43"/>
      <c r="J36" s="47"/>
      <c r="K36" s="42"/>
      <c r="L36" s="42"/>
      <c r="M36" s="43"/>
      <c r="N36" s="41"/>
      <c r="O36" s="42"/>
      <c r="P36" s="42"/>
      <c r="Q36" s="43" t="s">
        <v>8</v>
      </c>
      <c r="R36" s="42"/>
      <c r="S36" s="42"/>
      <c r="T36" s="42"/>
      <c r="U36" s="43"/>
      <c r="V36" s="41"/>
      <c r="W36" s="42"/>
      <c r="X36" s="42"/>
      <c r="Y36" s="43"/>
      <c r="Z36" s="41"/>
      <c r="AA36" s="42"/>
      <c r="AB36" s="42"/>
      <c r="AC36" s="43"/>
      <c r="AD36" s="41"/>
      <c r="AE36" s="42"/>
      <c r="AF36" s="42"/>
      <c r="AG36" s="43"/>
      <c r="AH36" s="41"/>
      <c r="AI36" s="42"/>
      <c r="AJ36" s="42"/>
      <c r="AK36" s="43"/>
      <c r="AL36" s="47"/>
      <c r="AM36" s="42"/>
      <c r="AN36" s="42"/>
      <c r="AO36" s="43"/>
      <c r="AP36" s="47"/>
      <c r="AQ36" s="42"/>
      <c r="AR36" s="42"/>
      <c r="AS36" s="43"/>
      <c r="AT36" s="47"/>
      <c r="AU36" s="42"/>
      <c r="AV36" s="42"/>
      <c r="AW36" s="43"/>
      <c r="AX36" s="47"/>
      <c r="AY36" s="42"/>
      <c r="AZ36" s="42"/>
      <c r="BA36" s="43"/>
      <c r="BB36" s="124" t="s">
        <v>60</v>
      </c>
      <c r="BC36" s="125"/>
    </row>
    <row r="37" spans="1:55" ht="30" customHeight="1" thickBot="1" x14ac:dyDescent="0.25">
      <c r="A37" s="106"/>
      <c r="B37" s="107"/>
      <c r="C37" s="107"/>
      <c r="D37" s="116"/>
      <c r="E37" s="117"/>
      <c r="F37" s="44"/>
      <c r="G37" s="45"/>
      <c r="H37" s="45"/>
      <c r="I37" s="46"/>
      <c r="J37" s="48"/>
      <c r="K37" s="45"/>
      <c r="L37" s="45"/>
      <c r="M37" s="46"/>
      <c r="N37" s="44"/>
      <c r="O37" s="45"/>
      <c r="P37" s="45"/>
      <c r="Q37" s="46"/>
      <c r="R37" s="45"/>
      <c r="S37" s="45"/>
      <c r="T37" s="45"/>
      <c r="U37" s="46"/>
      <c r="V37" s="44"/>
      <c r="W37" s="45"/>
      <c r="X37" s="45"/>
      <c r="Y37" s="46"/>
      <c r="Z37" s="44"/>
      <c r="AA37" s="45"/>
      <c r="AB37" s="45"/>
      <c r="AC37" s="46"/>
      <c r="AD37" s="44"/>
      <c r="AE37" s="45"/>
      <c r="AF37" s="45"/>
      <c r="AG37" s="46"/>
      <c r="AH37" s="44"/>
      <c r="AI37" s="45"/>
      <c r="AJ37" s="45"/>
      <c r="AK37" s="46"/>
      <c r="AL37" s="48"/>
      <c r="AM37" s="45"/>
      <c r="AN37" s="45"/>
      <c r="AO37" s="46"/>
      <c r="AP37" s="48"/>
      <c r="AQ37" s="45"/>
      <c r="AR37" s="45"/>
      <c r="AS37" s="46"/>
      <c r="AT37" s="48"/>
      <c r="AU37" s="45"/>
      <c r="AV37" s="45"/>
      <c r="AW37" s="46"/>
      <c r="AX37" s="48"/>
      <c r="AY37" s="45"/>
      <c r="AZ37" s="45"/>
      <c r="BA37" s="46"/>
      <c r="BB37" s="126"/>
      <c r="BC37" s="127"/>
    </row>
    <row r="38" spans="1:55" ht="30" customHeight="1" x14ac:dyDescent="0.2">
      <c r="A38" s="103" t="s">
        <v>47</v>
      </c>
      <c r="B38" s="104"/>
      <c r="C38" s="104"/>
      <c r="D38" s="115"/>
      <c r="E38" s="109" t="s">
        <v>34</v>
      </c>
      <c r="F38" s="41"/>
      <c r="G38" s="42"/>
      <c r="H38" s="42"/>
      <c r="I38" s="43"/>
      <c r="J38" s="41"/>
      <c r="K38" s="42"/>
      <c r="L38" s="42"/>
      <c r="M38" s="43"/>
      <c r="N38" s="41"/>
      <c r="O38" s="42"/>
      <c r="P38" s="42"/>
      <c r="Q38" s="43"/>
      <c r="R38" s="41"/>
      <c r="S38" s="42"/>
      <c r="T38" s="42"/>
      <c r="U38" s="43"/>
      <c r="V38" s="41"/>
      <c r="W38" s="42"/>
      <c r="X38" s="42"/>
      <c r="Y38" s="43"/>
      <c r="Z38" s="41"/>
      <c r="AA38" s="42"/>
      <c r="AB38" s="42"/>
      <c r="AC38" s="43"/>
      <c r="AD38" s="41"/>
      <c r="AE38" s="42"/>
      <c r="AF38" s="42"/>
      <c r="AG38" s="43"/>
      <c r="AH38" s="41"/>
      <c r="AI38" s="51"/>
      <c r="AJ38" s="42"/>
      <c r="AK38" s="43"/>
      <c r="AL38" s="41"/>
      <c r="AM38" s="42"/>
      <c r="AN38" s="42"/>
      <c r="AO38" s="43" t="s">
        <v>8</v>
      </c>
      <c r="AP38" s="41"/>
      <c r="AQ38" s="42"/>
      <c r="AR38" s="42"/>
      <c r="AS38" s="43"/>
      <c r="AT38" s="41"/>
      <c r="AU38" s="42"/>
      <c r="AV38" s="42"/>
      <c r="AW38" s="43"/>
      <c r="AX38" s="41"/>
      <c r="AY38" s="42"/>
      <c r="AZ38" s="42"/>
      <c r="BA38" s="43"/>
      <c r="BB38" s="124" t="s">
        <v>69</v>
      </c>
      <c r="BC38" s="125"/>
    </row>
    <row r="39" spans="1:55" ht="30" customHeight="1" thickBot="1" x14ac:dyDescent="0.25">
      <c r="A39" s="106"/>
      <c r="B39" s="107"/>
      <c r="C39" s="107"/>
      <c r="D39" s="116"/>
      <c r="E39" s="117"/>
      <c r="F39" s="44"/>
      <c r="G39" s="45"/>
      <c r="H39" s="45"/>
      <c r="I39" s="46"/>
      <c r="J39" s="44"/>
      <c r="K39" s="45"/>
      <c r="L39" s="45"/>
      <c r="M39" s="46"/>
      <c r="N39" s="44"/>
      <c r="O39" s="45"/>
      <c r="P39" s="45"/>
      <c r="Q39" s="46"/>
      <c r="R39" s="44"/>
      <c r="S39" s="45"/>
      <c r="T39" s="45"/>
      <c r="U39" s="46"/>
      <c r="V39" s="44"/>
      <c r="W39" s="45"/>
      <c r="X39" s="45"/>
      <c r="Y39" s="46"/>
      <c r="Z39" s="44"/>
      <c r="AA39" s="45"/>
      <c r="AB39" s="45"/>
      <c r="AC39" s="46"/>
      <c r="AD39" s="44"/>
      <c r="AE39" s="45"/>
      <c r="AF39" s="45"/>
      <c r="AG39" s="46"/>
      <c r="AH39" s="44"/>
      <c r="AI39" s="45"/>
      <c r="AJ39" s="45"/>
      <c r="AK39" s="46"/>
      <c r="AL39" s="44"/>
      <c r="AM39" s="45"/>
      <c r="AN39" s="45"/>
      <c r="AO39" s="46"/>
      <c r="AP39" s="44"/>
      <c r="AQ39" s="45"/>
      <c r="AR39" s="45"/>
      <c r="AS39" s="46"/>
      <c r="AT39" s="44"/>
      <c r="AU39" s="45"/>
      <c r="AV39" s="45"/>
      <c r="AW39" s="46"/>
      <c r="AX39" s="44"/>
      <c r="AY39" s="45"/>
      <c r="AZ39" s="45"/>
      <c r="BA39" s="46"/>
      <c r="BB39" s="126"/>
      <c r="BC39" s="127"/>
    </row>
    <row r="40" spans="1:55" ht="30" customHeight="1" x14ac:dyDescent="0.2">
      <c r="A40" s="103" t="s">
        <v>62</v>
      </c>
      <c r="B40" s="104"/>
      <c r="C40" s="104"/>
      <c r="D40" s="115"/>
      <c r="E40" s="109" t="s">
        <v>34</v>
      </c>
      <c r="F40" s="41"/>
      <c r="G40" s="42"/>
      <c r="H40" s="42"/>
      <c r="I40" s="43"/>
      <c r="J40" s="52"/>
      <c r="K40" s="42"/>
      <c r="L40" s="42"/>
      <c r="M40" s="43"/>
      <c r="N40" s="41"/>
      <c r="O40" s="42"/>
      <c r="P40" s="42"/>
      <c r="Q40" s="43"/>
      <c r="R40" s="51"/>
      <c r="S40" s="51"/>
      <c r="T40" s="42"/>
      <c r="U40" s="43"/>
      <c r="V40" s="50"/>
      <c r="W40" s="42"/>
      <c r="X40" s="42"/>
      <c r="Y40" s="43"/>
      <c r="Z40" s="41"/>
      <c r="AA40" s="42"/>
      <c r="AB40" s="42"/>
      <c r="AC40" s="42"/>
      <c r="AD40" s="41"/>
      <c r="AE40" s="42"/>
      <c r="AF40" s="42"/>
      <c r="AG40" s="43" t="s">
        <v>8</v>
      </c>
      <c r="AH40" s="41"/>
      <c r="AI40" s="51"/>
      <c r="AJ40" s="42"/>
      <c r="AK40" s="43"/>
      <c r="AL40" s="47"/>
      <c r="AM40" s="42"/>
      <c r="AN40" s="42"/>
      <c r="AO40" s="43"/>
      <c r="AP40" s="47"/>
      <c r="AQ40" s="42"/>
      <c r="AR40" s="61"/>
      <c r="AS40" s="43"/>
      <c r="AT40" s="47"/>
      <c r="AU40" s="42"/>
      <c r="AV40" s="42"/>
      <c r="AW40" s="43"/>
      <c r="AX40" s="47"/>
      <c r="AY40" s="42"/>
      <c r="AZ40" s="42"/>
      <c r="BA40" s="43"/>
      <c r="BB40" s="124" t="s">
        <v>70</v>
      </c>
      <c r="BC40" s="125"/>
    </row>
    <row r="41" spans="1:55" ht="30" customHeight="1" thickBot="1" x14ac:dyDescent="0.25">
      <c r="A41" s="121"/>
      <c r="B41" s="122"/>
      <c r="C41" s="122"/>
      <c r="D41" s="123"/>
      <c r="E41" s="110"/>
      <c r="F41" s="40"/>
      <c r="G41" s="39"/>
      <c r="H41" s="39"/>
      <c r="I41" s="28"/>
      <c r="J41" s="78"/>
      <c r="K41" s="39"/>
      <c r="L41" s="39"/>
      <c r="M41" s="28"/>
      <c r="N41" s="40"/>
      <c r="O41" s="39"/>
      <c r="P41" s="39"/>
      <c r="Q41" s="28"/>
      <c r="R41" s="79"/>
      <c r="S41" s="79"/>
      <c r="T41" s="39"/>
      <c r="U41" s="28"/>
      <c r="V41" s="80"/>
      <c r="W41" s="39"/>
      <c r="X41" s="39"/>
      <c r="Y41" s="28"/>
      <c r="Z41" s="40"/>
      <c r="AA41" s="39"/>
      <c r="AB41" s="39"/>
      <c r="AC41" s="39"/>
      <c r="AD41" s="40"/>
      <c r="AE41" s="39"/>
      <c r="AF41" s="39"/>
      <c r="AG41" s="28"/>
      <c r="AH41" s="40"/>
      <c r="AI41" s="79"/>
      <c r="AJ41" s="39"/>
      <c r="AK41" s="28"/>
      <c r="AL41" s="49"/>
      <c r="AM41" s="39"/>
      <c r="AN41" s="39"/>
      <c r="AO41" s="28"/>
      <c r="AP41" s="49"/>
      <c r="AQ41" s="39"/>
      <c r="AR41" s="81"/>
      <c r="AS41" s="15"/>
      <c r="AT41" s="49"/>
      <c r="AU41" s="39"/>
      <c r="AV41" s="39"/>
      <c r="AW41" s="28"/>
      <c r="AX41" s="49"/>
      <c r="AY41" s="39"/>
      <c r="AZ41" s="39"/>
      <c r="BA41" s="28"/>
      <c r="BB41" s="126"/>
      <c r="BC41" s="127"/>
    </row>
    <row r="42" spans="1:55" ht="30" customHeight="1" x14ac:dyDescent="0.2">
      <c r="A42" s="103" t="s">
        <v>48</v>
      </c>
      <c r="B42" s="104"/>
      <c r="C42" s="104"/>
      <c r="D42" s="105"/>
      <c r="E42" s="109" t="s">
        <v>34</v>
      </c>
      <c r="F42" s="83"/>
      <c r="G42" s="84"/>
      <c r="H42" s="84"/>
      <c r="I42" s="85"/>
      <c r="J42" s="86"/>
      <c r="K42" s="84"/>
      <c r="L42" s="84"/>
      <c r="M42" s="85"/>
      <c r="N42" s="87"/>
      <c r="O42" s="88"/>
      <c r="P42" s="88"/>
      <c r="Q42" s="89"/>
      <c r="R42" s="87" t="s">
        <v>8</v>
      </c>
      <c r="S42" s="88"/>
      <c r="T42" s="88"/>
      <c r="U42" s="89"/>
      <c r="V42" s="87"/>
      <c r="W42" s="88"/>
      <c r="X42" s="88"/>
      <c r="Y42" s="89"/>
      <c r="Z42" s="87"/>
      <c r="AA42" s="88"/>
      <c r="AB42" s="88"/>
      <c r="AC42" s="89"/>
      <c r="AD42" s="87"/>
      <c r="AE42" s="88"/>
      <c r="AF42" s="88"/>
      <c r="AG42" s="89"/>
      <c r="AH42" s="87"/>
      <c r="AI42" s="88"/>
      <c r="AJ42" s="88"/>
      <c r="AK42" s="89"/>
      <c r="AL42" s="90"/>
      <c r="AM42" s="88"/>
      <c r="AN42" s="88"/>
      <c r="AO42" s="89"/>
      <c r="AP42" s="90"/>
      <c r="AQ42" s="88"/>
      <c r="AR42" s="88"/>
      <c r="AS42" s="89"/>
      <c r="AT42" s="90"/>
      <c r="AU42" s="88"/>
      <c r="AV42" s="88"/>
      <c r="AW42" s="89"/>
      <c r="AX42" s="90"/>
      <c r="AY42" s="88"/>
      <c r="AZ42" s="88"/>
      <c r="BA42" s="85"/>
      <c r="BB42" s="111" t="s">
        <v>71</v>
      </c>
      <c r="BC42" s="112"/>
    </row>
    <row r="43" spans="1:55" ht="30" customHeight="1" thickBot="1" x14ac:dyDescent="0.25">
      <c r="A43" s="106"/>
      <c r="B43" s="107"/>
      <c r="C43" s="107"/>
      <c r="D43" s="108"/>
      <c r="E43" s="110"/>
      <c r="F43" s="53"/>
      <c r="G43" s="54"/>
      <c r="H43" s="54"/>
      <c r="I43" s="55"/>
      <c r="J43" s="56"/>
      <c r="K43" s="54"/>
      <c r="L43" s="54"/>
      <c r="M43" s="55"/>
      <c r="N43" s="57"/>
      <c r="O43" s="58"/>
      <c r="P43" s="58"/>
      <c r="Q43" s="59"/>
      <c r="R43" s="57"/>
      <c r="S43" s="58"/>
      <c r="T43" s="58"/>
      <c r="U43" s="59"/>
      <c r="V43" s="57"/>
      <c r="W43" s="58"/>
      <c r="X43" s="58"/>
      <c r="Y43" s="59"/>
      <c r="Z43" s="57"/>
      <c r="AA43" s="58"/>
      <c r="AB43" s="58"/>
      <c r="AC43" s="59"/>
      <c r="AD43" s="57"/>
      <c r="AE43" s="58"/>
      <c r="AF43" s="58"/>
      <c r="AG43" s="59"/>
      <c r="AH43" s="57"/>
      <c r="AI43" s="58"/>
      <c r="AJ43" s="58"/>
      <c r="AK43" s="59"/>
      <c r="AL43" s="60"/>
      <c r="AM43" s="58"/>
      <c r="AN43" s="58"/>
      <c r="AO43" s="59"/>
      <c r="AP43" s="60"/>
      <c r="AQ43" s="58"/>
      <c r="AR43" s="58"/>
      <c r="AS43" s="59"/>
      <c r="AT43" s="60"/>
      <c r="AU43" s="58"/>
      <c r="AV43" s="58"/>
      <c r="AW43" s="59"/>
      <c r="AX43" s="60"/>
      <c r="AY43" s="58"/>
      <c r="AZ43" s="58"/>
      <c r="BA43" s="55"/>
      <c r="BB43" s="113"/>
      <c r="BC43" s="114"/>
    </row>
    <row r="44" spans="1:55" ht="30" customHeight="1" x14ac:dyDescent="0.2">
      <c r="A44" s="103"/>
      <c r="B44" s="104"/>
      <c r="C44" s="104"/>
      <c r="D44" s="105"/>
      <c r="E44" s="109"/>
      <c r="F44" s="83"/>
      <c r="G44" s="84"/>
      <c r="H44" s="84"/>
      <c r="I44" s="85"/>
      <c r="J44" s="86"/>
      <c r="K44" s="84"/>
      <c r="L44" s="84"/>
      <c r="M44" s="85"/>
      <c r="N44" s="87"/>
      <c r="O44" s="88"/>
      <c r="P44" s="88"/>
      <c r="Q44" s="89"/>
      <c r="R44" s="87"/>
      <c r="S44" s="88"/>
      <c r="T44" s="88"/>
      <c r="U44" s="89"/>
      <c r="V44" s="87"/>
      <c r="W44" s="88"/>
      <c r="X44" s="88"/>
      <c r="Y44" s="89"/>
      <c r="Z44" s="87"/>
      <c r="AA44" s="88"/>
      <c r="AB44" s="88"/>
      <c r="AC44" s="89"/>
      <c r="AD44" s="87"/>
      <c r="AE44" s="88"/>
      <c r="AF44" s="88"/>
      <c r="AG44" s="89"/>
      <c r="AH44" s="87"/>
      <c r="AI44" s="88"/>
      <c r="AJ44" s="88"/>
      <c r="AK44" s="89"/>
      <c r="AL44" s="90"/>
      <c r="AM44" s="88"/>
      <c r="AN44" s="88"/>
      <c r="AO44" s="89"/>
      <c r="AP44" s="90"/>
      <c r="AQ44" s="88"/>
      <c r="AR44" s="88"/>
      <c r="AS44" s="89"/>
      <c r="AT44" s="90"/>
      <c r="AU44" s="88"/>
      <c r="AV44" s="88"/>
      <c r="AW44" s="89"/>
      <c r="AX44" s="90"/>
      <c r="AY44" s="88"/>
      <c r="AZ44" s="88"/>
      <c r="BA44" s="85"/>
      <c r="BB44" s="111"/>
      <c r="BC44" s="112"/>
    </row>
    <row r="45" spans="1:55" ht="30" customHeight="1" thickBot="1" x14ac:dyDescent="0.25">
      <c r="A45" s="106"/>
      <c r="B45" s="107"/>
      <c r="C45" s="107"/>
      <c r="D45" s="108"/>
      <c r="E45" s="110"/>
      <c r="F45" s="53"/>
      <c r="G45" s="54"/>
      <c r="H45" s="54"/>
      <c r="I45" s="55"/>
      <c r="J45" s="56"/>
      <c r="K45" s="54"/>
      <c r="L45" s="54"/>
      <c r="M45" s="55"/>
      <c r="N45" s="57"/>
      <c r="O45" s="58"/>
      <c r="P45" s="58"/>
      <c r="Q45" s="59"/>
      <c r="R45" s="57"/>
      <c r="S45" s="58"/>
      <c r="T45" s="58"/>
      <c r="U45" s="59"/>
      <c r="V45" s="57"/>
      <c r="W45" s="58"/>
      <c r="X45" s="58"/>
      <c r="Y45" s="59"/>
      <c r="Z45" s="57"/>
      <c r="AA45" s="58"/>
      <c r="AB45" s="58"/>
      <c r="AC45" s="59"/>
      <c r="AD45" s="57"/>
      <c r="AE45" s="58"/>
      <c r="AF45" s="58"/>
      <c r="AG45" s="59"/>
      <c r="AH45" s="57"/>
      <c r="AI45" s="58"/>
      <c r="AJ45" s="58"/>
      <c r="AK45" s="59"/>
      <c r="AL45" s="60"/>
      <c r="AM45" s="58"/>
      <c r="AN45" s="58"/>
      <c r="AO45" s="59"/>
      <c r="AP45" s="60"/>
      <c r="AQ45" s="58"/>
      <c r="AR45" s="58"/>
      <c r="AS45" s="59"/>
      <c r="AT45" s="60"/>
      <c r="AU45" s="58"/>
      <c r="AV45" s="58"/>
      <c r="AW45" s="59"/>
      <c r="AX45" s="60"/>
      <c r="AY45" s="58"/>
      <c r="AZ45" s="58"/>
      <c r="BA45" s="55"/>
      <c r="BB45" s="113"/>
      <c r="BC45" s="114"/>
    </row>
    <row r="46" spans="1:55" ht="30" customHeight="1" x14ac:dyDescent="0.2">
      <c r="A46" s="121"/>
      <c r="B46" s="122"/>
      <c r="C46" s="122"/>
      <c r="D46" s="156"/>
      <c r="E46" s="109"/>
      <c r="F46" s="40"/>
      <c r="G46" s="39"/>
      <c r="H46" s="39"/>
      <c r="I46" s="28"/>
      <c r="J46" s="49"/>
      <c r="K46" s="39"/>
      <c r="L46" s="39"/>
      <c r="M46" s="28"/>
      <c r="N46" s="80"/>
      <c r="O46" s="79"/>
      <c r="P46" s="79"/>
      <c r="Q46" s="82"/>
      <c r="R46" s="80"/>
      <c r="S46" s="79"/>
      <c r="T46" s="79"/>
      <c r="U46" s="82"/>
      <c r="V46" s="80"/>
      <c r="W46" s="79"/>
      <c r="X46" s="79"/>
      <c r="Y46" s="82"/>
      <c r="Z46" s="80"/>
      <c r="AA46" s="79"/>
      <c r="AB46" s="79"/>
      <c r="AC46" s="82"/>
      <c r="AD46" s="80"/>
      <c r="AE46" s="79"/>
      <c r="AF46" s="79"/>
      <c r="AG46" s="82"/>
      <c r="AH46" s="80"/>
      <c r="AI46" s="79"/>
      <c r="AJ46" s="79"/>
      <c r="AK46" s="82"/>
      <c r="AL46" s="78"/>
      <c r="AM46" s="79"/>
      <c r="AN46" s="79"/>
      <c r="AO46" s="82"/>
      <c r="AP46" s="78"/>
      <c r="AQ46" s="79"/>
      <c r="AR46" s="79"/>
      <c r="AS46" s="82"/>
      <c r="AT46" s="78"/>
      <c r="AU46" s="79"/>
      <c r="AV46" s="79"/>
      <c r="AW46" s="82"/>
      <c r="AX46" s="78"/>
      <c r="AY46" s="79"/>
      <c r="AZ46" s="79"/>
      <c r="BA46" s="28"/>
      <c r="BB46" s="128"/>
      <c r="BC46" s="129"/>
    </row>
    <row r="47" spans="1:55" ht="30" customHeight="1" thickBot="1" x14ac:dyDescent="0.25">
      <c r="A47" s="106"/>
      <c r="B47" s="107"/>
      <c r="C47" s="107"/>
      <c r="D47" s="108"/>
      <c r="E47" s="110"/>
      <c r="F47" s="17"/>
      <c r="G47" s="14"/>
      <c r="H47" s="14"/>
      <c r="I47" s="15"/>
      <c r="J47" s="16"/>
      <c r="K47" s="14"/>
      <c r="L47" s="14"/>
      <c r="M47" s="15"/>
      <c r="N47" s="19"/>
      <c r="O47" s="20"/>
      <c r="P47" s="20"/>
      <c r="Q47" s="18"/>
      <c r="R47" s="19"/>
      <c r="S47" s="20"/>
      <c r="T47" s="20"/>
      <c r="U47" s="18"/>
      <c r="V47" s="19"/>
      <c r="W47" s="20"/>
      <c r="X47" s="20"/>
      <c r="Y47" s="18"/>
      <c r="Z47" s="19"/>
      <c r="AA47" s="20"/>
      <c r="AB47" s="20"/>
      <c r="AC47" s="18"/>
      <c r="AD47" s="19"/>
      <c r="AE47" s="20"/>
      <c r="AF47" s="20"/>
      <c r="AG47" s="18"/>
      <c r="AH47" s="19"/>
      <c r="AI47" s="20"/>
      <c r="AJ47" s="20"/>
      <c r="AK47" s="18"/>
      <c r="AL47" s="21"/>
      <c r="AM47" s="20"/>
      <c r="AN47" s="20"/>
      <c r="AO47" s="18"/>
      <c r="AP47" s="21"/>
      <c r="AQ47" s="20"/>
      <c r="AR47" s="20"/>
      <c r="AS47" s="18"/>
      <c r="AT47" s="21"/>
      <c r="AU47" s="20"/>
      <c r="AV47" s="20"/>
      <c r="AW47" s="18"/>
      <c r="AX47" s="21"/>
      <c r="AY47" s="20"/>
      <c r="AZ47" s="20"/>
      <c r="BA47" s="15"/>
      <c r="BB47" s="113"/>
      <c r="BC47" s="114"/>
    </row>
    <row r="48" spans="1:55" ht="36" customHeight="1" thickBot="1" x14ac:dyDescent="0.25">
      <c r="A48" s="164" t="s">
        <v>28</v>
      </c>
      <c r="B48" s="164"/>
      <c r="C48" s="165"/>
      <c r="D48" s="148" t="s">
        <v>2</v>
      </c>
      <c r="E48" s="149"/>
      <c r="F48" s="142">
        <f>F50/F49</f>
        <v>0</v>
      </c>
      <c r="G48" s="143"/>
      <c r="H48" s="143"/>
      <c r="I48" s="144"/>
      <c r="J48" s="142">
        <f t="shared" ref="J48" si="0">J50/J49</f>
        <v>0</v>
      </c>
      <c r="K48" s="143"/>
      <c r="L48" s="143"/>
      <c r="M48" s="144"/>
      <c r="N48" s="142">
        <f t="shared" ref="N48" si="1">N50/N49</f>
        <v>0</v>
      </c>
      <c r="O48" s="143"/>
      <c r="P48" s="143"/>
      <c r="Q48" s="144"/>
      <c r="R48" s="142">
        <f t="shared" ref="R48" si="2">R50/R49</f>
        <v>0</v>
      </c>
      <c r="S48" s="143"/>
      <c r="T48" s="143"/>
      <c r="U48" s="144"/>
      <c r="V48" s="142">
        <f t="shared" ref="V48" si="3">V50/V49</f>
        <v>0</v>
      </c>
      <c r="W48" s="143"/>
      <c r="X48" s="143"/>
      <c r="Y48" s="144"/>
      <c r="Z48" s="142">
        <f t="shared" ref="Z48" si="4">Z50/Z49</f>
        <v>0</v>
      </c>
      <c r="AA48" s="143"/>
      <c r="AB48" s="143"/>
      <c r="AC48" s="144"/>
      <c r="AD48" s="142">
        <f t="shared" ref="AD48" si="5">AD50/AD49</f>
        <v>0</v>
      </c>
      <c r="AE48" s="143"/>
      <c r="AF48" s="143"/>
      <c r="AG48" s="144"/>
      <c r="AH48" s="142">
        <f t="shared" ref="AH48" si="6">AH50/AH49</f>
        <v>0</v>
      </c>
      <c r="AI48" s="143"/>
      <c r="AJ48" s="143"/>
      <c r="AK48" s="144"/>
      <c r="AL48" s="142">
        <f t="shared" ref="AL48" si="7">AL50/AL49</f>
        <v>0</v>
      </c>
      <c r="AM48" s="143"/>
      <c r="AN48" s="143"/>
      <c r="AO48" s="144"/>
      <c r="AP48" s="142">
        <f t="shared" ref="AP48" si="8">AP50/AP49</f>
        <v>0</v>
      </c>
      <c r="AQ48" s="143"/>
      <c r="AR48" s="143"/>
      <c r="AS48" s="144"/>
      <c r="AT48" s="142">
        <f t="shared" ref="AT48" si="9">AT50/AT49</f>
        <v>0</v>
      </c>
      <c r="AU48" s="143"/>
      <c r="AV48" s="143"/>
      <c r="AW48" s="144"/>
      <c r="AX48" s="142">
        <f t="shared" ref="AX48" si="10">AX50/AX49</f>
        <v>0</v>
      </c>
      <c r="AY48" s="143"/>
      <c r="AZ48" s="143"/>
      <c r="BA48" s="144"/>
      <c r="BB48" s="130" t="s">
        <v>3</v>
      </c>
      <c r="BC48" s="133">
        <f>SUM(F51:BA51)</f>
        <v>0</v>
      </c>
    </row>
    <row r="49" spans="1:55" ht="36" customHeight="1" x14ac:dyDescent="0.2">
      <c r="A49" s="164"/>
      <c r="B49" s="164"/>
      <c r="C49" s="165"/>
      <c r="D49" s="150" t="s">
        <v>0</v>
      </c>
      <c r="E49" s="34" t="s">
        <v>4</v>
      </c>
      <c r="F49" s="145">
        <f>COUNTIF(F10:I47,"P")</f>
        <v>1</v>
      </c>
      <c r="G49" s="146"/>
      <c r="H49" s="146"/>
      <c r="I49" s="147"/>
      <c r="J49" s="145">
        <f>COUNTIF(J10:M47,"P")</f>
        <v>4</v>
      </c>
      <c r="K49" s="146"/>
      <c r="L49" s="146"/>
      <c r="M49" s="147"/>
      <c r="N49" s="145">
        <f>COUNTIF(N10:Q47,"P")</f>
        <v>5</v>
      </c>
      <c r="O49" s="146"/>
      <c r="P49" s="146"/>
      <c r="Q49" s="147"/>
      <c r="R49" s="145">
        <f>COUNTIF(R10:U47,"P")</f>
        <v>6</v>
      </c>
      <c r="S49" s="146"/>
      <c r="T49" s="146"/>
      <c r="U49" s="147"/>
      <c r="V49" s="145">
        <f>COUNTIF(V10:Y47,"P")</f>
        <v>5</v>
      </c>
      <c r="W49" s="146"/>
      <c r="X49" s="146"/>
      <c r="Y49" s="147"/>
      <c r="Z49" s="145">
        <f>COUNTIF(Z10:AC47,"P")</f>
        <v>5</v>
      </c>
      <c r="AA49" s="146"/>
      <c r="AB49" s="146"/>
      <c r="AC49" s="147"/>
      <c r="AD49" s="145">
        <f>COUNTIF(AD10:AG47,"P")</f>
        <v>6</v>
      </c>
      <c r="AE49" s="146"/>
      <c r="AF49" s="146"/>
      <c r="AG49" s="147"/>
      <c r="AH49" s="145">
        <f>COUNTIF(AH10:AK47,"P")</f>
        <v>4</v>
      </c>
      <c r="AI49" s="146"/>
      <c r="AJ49" s="146"/>
      <c r="AK49" s="147"/>
      <c r="AL49" s="145">
        <f>COUNTIF(AL10:AO47,"P")</f>
        <v>5</v>
      </c>
      <c r="AM49" s="146"/>
      <c r="AN49" s="146"/>
      <c r="AO49" s="147"/>
      <c r="AP49" s="145">
        <f>COUNTIF(AP10:AS47,"P")</f>
        <v>12</v>
      </c>
      <c r="AQ49" s="146"/>
      <c r="AR49" s="146"/>
      <c r="AS49" s="147"/>
      <c r="AT49" s="145">
        <f>COUNTIF(AT10:AW47,"P")</f>
        <v>5</v>
      </c>
      <c r="AU49" s="146"/>
      <c r="AV49" s="146"/>
      <c r="AW49" s="147"/>
      <c r="AX49" s="145">
        <f>COUNTIF(AX10:BA47,"P")</f>
        <v>4</v>
      </c>
      <c r="AY49" s="146"/>
      <c r="AZ49" s="146"/>
      <c r="BA49" s="147"/>
      <c r="BB49" s="131"/>
      <c r="BC49" s="134"/>
    </row>
    <row r="50" spans="1:55" ht="36" customHeight="1" x14ac:dyDescent="0.2">
      <c r="A50" s="164"/>
      <c r="B50" s="164"/>
      <c r="C50" s="165"/>
      <c r="D50" s="151"/>
      <c r="E50" s="35" t="s">
        <v>5</v>
      </c>
      <c r="F50" s="139">
        <f>COUNTIF(F11:I47,"E")+F53</f>
        <v>0</v>
      </c>
      <c r="G50" s="140"/>
      <c r="H50" s="140"/>
      <c r="I50" s="141"/>
      <c r="J50" s="139">
        <f>COUNTIF(J11:M47,"E")+J53</f>
        <v>0</v>
      </c>
      <c r="K50" s="140"/>
      <c r="L50" s="140"/>
      <c r="M50" s="141"/>
      <c r="N50" s="139">
        <f>COUNTIF(N11:Q47,"E")+N53</f>
        <v>0</v>
      </c>
      <c r="O50" s="140"/>
      <c r="P50" s="140"/>
      <c r="Q50" s="141"/>
      <c r="R50" s="139">
        <f>COUNTIF(R11:U47,"E")+R53</f>
        <v>0</v>
      </c>
      <c r="S50" s="140"/>
      <c r="T50" s="140"/>
      <c r="U50" s="141"/>
      <c r="V50" s="139">
        <f>COUNTIF(V11:Y47,"E")+V53</f>
        <v>0</v>
      </c>
      <c r="W50" s="140"/>
      <c r="X50" s="140"/>
      <c r="Y50" s="141"/>
      <c r="Z50" s="139">
        <f>COUNTIF(Z11:AC47,"E")+Z53</f>
        <v>0</v>
      </c>
      <c r="AA50" s="140"/>
      <c r="AB50" s="140"/>
      <c r="AC50" s="141"/>
      <c r="AD50" s="139">
        <f>COUNTIF(AD11:AG47,"E")+AD53</f>
        <v>0</v>
      </c>
      <c r="AE50" s="140"/>
      <c r="AF50" s="140"/>
      <c r="AG50" s="141"/>
      <c r="AH50" s="139">
        <f>COUNTIF(AH11:AK47,"E")+AH53</f>
        <v>0</v>
      </c>
      <c r="AI50" s="140"/>
      <c r="AJ50" s="140"/>
      <c r="AK50" s="141"/>
      <c r="AL50" s="139">
        <f>COUNTIF(AL11:AO47,"E")+AL53</f>
        <v>0</v>
      </c>
      <c r="AM50" s="140"/>
      <c r="AN50" s="140"/>
      <c r="AO50" s="141"/>
      <c r="AP50" s="139">
        <f>COUNTIF(AP11:AS47,"E")+AP53</f>
        <v>0</v>
      </c>
      <c r="AQ50" s="140"/>
      <c r="AR50" s="140"/>
      <c r="AS50" s="141"/>
      <c r="AT50" s="139">
        <f>COUNTIF(AT11:AW47,"E")+AT53</f>
        <v>0</v>
      </c>
      <c r="AU50" s="140"/>
      <c r="AV50" s="140"/>
      <c r="AW50" s="141"/>
      <c r="AX50" s="139">
        <f>COUNTIF(AX11:BA47,"E")+AX53</f>
        <v>0</v>
      </c>
      <c r="AY50" s="140"/>
      <c r="AZ50" s="140"/>
      <c r="BA50" s="141"/>
      <c r="BB50" s="131"/>
      <c r="BC50" s="134"/>
    </row>
    <row r="51" spans="1:55" ht="36" customHeight="1" x14ac:dyDescent="0.2">
      <c r="A51" s="164"/>
      <c r="B51" s="164"/>
      <c r="C51" s="165"/>
      <c r="D51" s="151"/>
      <c r="E51" s="36" t="s">
        <v>6</v>
      </c>
      <c r="F51" s="136">
        <f>+F50/$C$59</f>
        <v>0</v>
      </c>
      <c r="G51" s="137"/>
      <c r="H51" s="137"/>
      <c r="I51" s="138"/>
      <c r="J51" s="136">
        <f>+J50/$C$59</f>
        <v>0</v>
      </c>
      <c r="K51" s="137"/>
      <c r="L51" s="137"/>
      <c r="M51" s="138"/>
      <c r="N51" s="136">
        <f>+N50/$C$59</f>
        <v>0</v>
      </c>
      <c r="O51" s="137"/>
      <c r="P51" s="137"/>
      <c r="Q51" s="138"/>
      <c r="R51" s="136">
        <f>+R50/$C$59</f>
        <v>0</v>
      </c>
      <c r="S51" s="137"/>
      <c r="T51" s="137"/>
      <c r="U51" s="138"/>
      <c r="V51" s="136">
        <f>+V50/$C$59</f>
        <v>0</v>
      </c>
      <c r="W51" s="137"/>
      <c r="X51" s="137"/>
      <c r="Y51" s="138"/>
      <c r="Z51" s="136">
        <f>+Z50/$C$59</f>
        <v>0</v>
      </c>
      <c r="AA51" s="137"/>
      <c r="AB51" s="137"/>
      <c r="AC51" s="138"/>
      <c r="AD51" s="136">
        <f>+AD50/$C$59</f>
        <v>0</v>
      </c>
      <c r="AE51" s="137"/>
      <c r="AF51" s="137"/>
      <c r="AG51" s="138"/>
      <c r="AH51" s="136">
        <f>+AH50/$C$59</f>
        <v>0</v>
      </c>
      <c r="AI51" s="137"/>
      <c r="AJ51" s="137"/>
      <c r="AK51" s="138"/>
      <c r="AL51" s="136">
        <f>+AL50/$C$59</f>
        <v>0</v>
      </c>
      <c r="AM51" s="137"/>
      <c r="AN51" s="137"/>
      <c r="AO51" s="138"/>
      <c r="AP51" s="136">
        <f>+AP50/$C$59</f>
        <v>0</v>
      </c>
      <c r="AQ51" s="137"/>
      <c r="AR51" s="137"/>
      <c r="AS51" s="138"/>
      <c r="AT51" s="136">
        <f>+AT50/$C$59</f>
        <v>0</v>
      </c>
      <c r="AU51" s="137"/>
      <c r="AV51" s="137"/>
      <c r="AW51" s="138"/>
      <c r="AX51" s="136">
        <f>+AX50/$C$59</f>
        <v>0</v>
      </c>
      <c r="AY51" s="137"/>
      <c r="AZ51" s="137"/>
      <c r="BA51" s="138"/>
      <c r="BB51" s="131"/>
      <c r="BC51" s="134"/>
    </row>
    <row r="52" spans="1:55" ht="36" customHeight="1" thickBot="1" x14ac:dyDescent="0.25">
      <c r="A52" s="164"/>
      <c r="B52" s="164"/>
      <c r="C52" s="165"/>
      <c r="D52" s="151"/>
      <c r="E52" s="37" t="s">
        <v>7</v>
      </c>
      <c r="F52" s="153">
        <f>COUNTIF(F10:I47,"R")</f>
        <v>0</v>
      </c>
      <c r="G52" s="154"/>
      <c r="H52" s="154"/>
      <c r="I52" s="155"/>
      <c r="J52" s="153">
        <f>COUNTIF(J10:M46,"R")</f>
        <v>0</v>
      </c>
      <c r="K52" s="154"/>
      <c r="L52" s="154"/>
      <c r="M52" s="155"/>
      <c r="N52" s="153">
        <f>COUNTIF(N10:Q46,"R")</f>
        <v>0</v>
      </c>
      <c r="O52" s="154"/>
      <c r="P52" s="154"/>
      <c r="Q52" s="155"/>
      <c r="R52" s="153">
        <f>COUNTIF(R10:U46,"R")</f>
        <v>0</v>
      </c>
      <c r="S52" s="154"/>
      <c r="T52" s="154"/>
      <c r="U52" s="155"/>
      <c r="V52" s="153">
        <f>COUNTIF(V10:Y46,"R")</f>
        <v>0</v>
      </c>
      <c r="W52" s="154"/>
      <c r="X52" s="154"/>
      <c r="Y52" s="155"/>
      <c r="Z52" s="153">
        <f>COUNTIF(Z10:AC46,"R")</f>
        <v>0</v>
      </c>
      <c r="AA52" s="154"/>
      <c r="AB52" s="154"/>
      <c r="AC52" s="155"/>
      <c r="AD52" s="153">
        <f>COUNTIF(AD10:AG46,"R")</f>
        <v>0</v>
      </c>
      <c r="AE52" s="154"/>
      <c r="AF52" s="154"/>
      <c r="AG52" s="155"/>
      <c r="AH52" s="153">
        <f>COUNTIF(AH10:AK46,"R")</f>
        <v>0</v>
      </c>
      <c r="AI52" s="154"/>
      <c r="AJ52" s="154"/>
      <c r="AK52" s="155"/>
      <c r="AL52" s="153">
        <f>COUNTIF(AL10:AO46,"R")</f>
        <v>0</v>
      </c>
      <c r="AM52" s="154"/>
      <c r="AN52" s="154"/>
      <c r="AO52" s="155"/>
      <c r="AP52" s="153">
        <f>COUNTIF(AP10:AS46,"R")</f>
        <v>0</v>
      </c>
      <c r="AQ52" s="154"/>
      <c r="AR52" s="154"/>
      <c r="AS52" s="155"/>
      <c r="AT52" s="153">
        <f>COUNTIF(AT10:AW46,"R")</f>
        <v>0</v>
      </c>
      <c r="AU52" s="154"/>
      <c r="AV52" s="154"/>
      <c r="AW52" s="155"/>
      <c r="AX52" s="153">
        <f>COUNTIF(AX10:BA46,"R")</f>
        <v>0</v>
      </c>
      <c r="AY52" s="154"/>
      <c r="AZ52" s="154"/>
      <c r="BA52" s="155"/>
      <c r="BB52" s="131"/>
      <c r="BC52" s="134"/>
    </row>
    <row r="53" spans="1:55" ht="36" customHeight="1" thickBot="1" x14ac:dyDescent="0.25">
      <c r="A53" s="166"/>
      <c r="B53" s="166"/>
      <c r="C53" s="167"/>
      <c r="D53" s="152"/>
      <c r="E53" s="38" t="s">
        <v>31</v>
      </c>
      <c r="F53" s="153">
        <f>COUNTIF(F10:BA47,"R En")</f>
        <v>0</v>
      </c>
      <c r="G53" s="154"/>
      <c r="H53" s="154"/>
      <c r="I53" s="155"/>
      <c r="J53" s="153">
        <f>COUNTIF(F10:BE47,"R Fe")</f>
        <v>0</v>
      </c>
      <c r="K53" s="154"/>
      <c r="L53" s="154"/>
      <c r="M53" s="155"/>
      <c r="N53" s="153">
        <f>COUNTIF(F10:BI47,"R Mar")</f>
        <v>0</v>
      </c>
      <c r="O53" s="154"/>
      <c r="P53" s="154"/>
      <c r="Q53" s="155"/>
      <c r="R53" s="153">
        <f>COUNTIF(F10:BM47,"R Ab")</f>
        <v>0</v>
      </c>
      <c r="S53" s="154"/>
      <c r="T53" s="154"/>
      <c r="U53" s="155"/>
      <c r="V53" s="153">
        <f>COUNTIF(F10:BQ47,"R May")</f>
        <v>0</v>
      </c>
      <c r="W53" s="154"/>
      <c r="X53" s="154"/>
      <c r="Y53" s="155"/>
      <c r="Z53" s="153">
        <f>COUNTIF(F10:BU47,"R Ju")</f>
        <v>0</v>
      </c>
      <c r="AA53" s="154"/>
      <c r="AB53" s="154"/>
      <c r="AC53" s="155"/>
      <c r="AD53" s="153">
        <f>COUNTIF(F10:BY47,"R Jul")</f>
        <v>0</v>
      </c>
      <c r="AE53" s="154"/>
      <c r="AF53" s="154"/>
      <c r="AG53" s="155"/>
      <c r="AH53" s="153">
        <f>COUNTIF(AH10:CC47,"R Ag")</f>
        <v>0</v>
      </c>
      <c r="AI53" s="154"/>
      <c r="AJ53" s="154"/>
      <c r="AK53" s="155"/>
      <c r="AL53" s="153">
        <f>COUNTIF(AL10:CG47,"R Se")</f>
        <v>0</v>
      </c>
      <c r="AM53" s="154"/>
      <c r="AN53" s="154"/>
      <c r="AO53" s="155"/>
      <c r="AP53" s="153">
        <f>COUNTIF(AP10:CK47,"R Oc")</f>
        <v>0</v>
      </c>
      <c r="AQ53" s="154"/>
      <c r="AR53" s="154"/>
      <c r="AS53" s="155"/>
      <c r="AT53" s="153">
        <f>COUNTIF(AT10:CO47,"R No")</f>
        <v>0</v>
      </c>
      <c r="AU53" s="154"/>
      <c r="AV53" s="154"/>
      <c r="AW53" s="155"/>
      <c r="AX53" s="153">
        <f>COUNTIF(AX10:CS47,"R Di")</f>
        <v>0</v>
      </c>
      <c r="AY53" s="154"/>
      <c r="AZ53" s="154"/>
      <c r="BA53" s="155"/>
      <c r="BB53" s="132"/>
      <c r="BC53" s="135"/>
    </row>
    <row r="54" spans="1:55" ht="25.5" x14ac:dyDescent="0.2">
      <c r="A54" s="30"/>
      <c r="B54" s="30"/>
      <c r="C54" s="30"/>
      <c r="D54" s="31"/>
      <c r="E54" s="31"/>
      <c r="BC54" s="5"/>
    </row>
    <row r="55" spans="1:55" ht="30" customHeight="1" x14ac:dyDescent="0.35">
      <c r="A55" s="64" t="s">
        <v>8</v>
      </c>
      <c r="B55" s="33" t="s">
        <v>9</v>
      </c>
      <c r="C55" s="29">
        <f>SUM(F49:AX49)-C56-C57</f>
        <v>62</v>
      </c>
      <c r="D55" s="65">
        <f>+C55/$C$59</f>
        <v>1</v>
      </c>
      <c r="E55" s="32"/>
      <c r="F55" s="22" t="s">
        <v>29</v>
      </c>
      <c r="G55" s="4"/>
      <c r="H55" s="4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AI55" s="7"/>
      <c r="AU55" s="5"/>
      <c r="AV55" s="3"/>
      <c r="AW55" s="1"/>
      <c r="AX55" s="1"/>
      <c r="AY55" s="1"/>
      <c r="AZ55" s="1"/>
      <c r="BA55" s="1"/>
      <c r="BC55" s="5"/>
    </row>
    <row r="56" spans="1:55" ht="30" customHeight="1" x14ac:dyDescent="0.35">
      <c r="A56" s="66" t="s">
        <v>10</v>
      </c>
      <c r="B56" s="33" t="s">
        <v>11</v>
      </c>
      <c r="C56" s="29">
        <f>SUM(F50:AX50)</f>
        <v>0</v>
      </c>
      <c r="D56" s="65">
        <f>+C56/$C$59</f>
        <v>0</v>
      </c>
      <c r="E56" s="32"/>
      <c r="F56" s="4"/>
      <c r="G56" s="4"/>
      <c r="H56" s="4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AU56" s="5"/>
      <c r="AV56" s="3"/>
      <c r="AW56" s="1"/>
      <c r="AX56" s="1"/>
      <c r="AY56" s="1"/>
      <c r="AZ56" s="1"/>
      <c r="BA56" s="1"/>
      <c r="BC56" s="5"/>
    </row>
    <row r="57" spans="1:55" ht="30" customHeight="1" x14ac:dyDescent="0.35">
      <c r="A57" s="67" t="s">
        <v>12</v>
      </c>
      <c r="B57" s="33" t="s">
        <v>13</v>
      </c>
      <c r="C57" s="29">
        <f>SUM(F52:BA52)</f>
        <v>0</v>
      </c>
      <c r="D57" s="65">
        <f>+C57/$C$59</f>
        <v>0</v>
      </c>
      <c r="E57" s="32"/>
      <c r="F57" s="24"/>
      <c r="G57" s="24"/>
      <c r="H57" s="24"/>
      <c r="I57" s="24"/>
      <c r="J57" s="24"/>
      <c r="K57" s="24"/>
      <c r="L57" s="24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6"/>
      <c r="X57" s="6"/>
      <c r="Y57" s="6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7"/>
      <c r="AV57" s="3"/>
      <c r="AW57" s="1"/>
      <c r="AX57" s="1"/>
      <c r="AY57" s="1"/>
      <c r="AZ57" s="1"/>
      <c r="BA57" s="1"/>
      <c r="BC57" s="5"/>
    </row>
    <row r="58" spans="1:55" ht="50.1" customHeight="1" x14ac:dyDescent="0.35">
      <c r="A58" s="68" t="s">
        <v>32</v>
      </c>
      <c r="B58" s="33" t="s">
        <v>33</v>
      </c>
      <c r="C58" s="29">
        <f>SUM(F53:BA53)</f>
        <v>0</v>
      </c>
      <c r="D58" s="65">
        <f>+C58/$C$59</f>
        <v>0</v>
      </c>
      <c r="E58" s="32"/>
      <c r="F58" s="24"/>
      <c r="G58" s="24"/>
      <c r="H58" s="24"/>
      <c r="I58" s="24"/>
      <c r="J58" s="24"/>
      <c r="K58" s="24"/>
      <c r="L58" s="24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6"/>
      <c r="X58" s="6"/>
      <c r="Y58" s="6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7"/>
      <c r="AV58" s="3"/>
      <c r="AW58" s="1"/>
      <c r="AX58" s="1"/>
      <c r="AY58" s="1"/>
      <c r="AZ58" s="1"/>
      <c r="BA58" s="1"/>
      <c r="BC58" s="5"/>
    </row>
    <row r="59" spans="1:55" ht="30" customHeight="1" x14ac:dyDescent="0.35">
      <c r="A59" s="179" t="s">
        <v>14</v>
      </c>
      <c r="B59" s="180"/>
      <c r="C59" s="29">
        <f>SUM(C55:C57)</f>
        <v>62</v>
      </c>
      <c r="D59" s="65">
        <f>SUM(D55:D57)</f>
        <v>1</v>
      </c>
      <c r="E59" s="32"/>
      <c r="F59" s="173" t="s">
        <v>35</v>
      </c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23"/>
      <c r="Z59" s="23"/>
      <c r="AA59" s="23"/>
      <c r="AB59" s="23"/>
      <c r="AC59" s="173" t="s">
        <v>30</v>
      </c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26"/>
      <c r="AW59" s="26"/>
      <c r="AX59" s="26"/>
      <c r="AY59" s="26"/>
      <c r="AZ59" s="26"/>
      <c r="BA59" s="26"/>
      <c r="BC59" s="5"/>
    </row>
    <row r="60" spans="1:55" ht="30" customHeight="1" x14ac:dyDescent="0.2">
      <c r="A60" s="174" t="s">
        <v>36</v>
      </c>
      <c r="B60" s="62" t="s">
        <v>14</v>
      </c>
      <c r="C60" s="176">
        <f>SUM(F49:AC49)</f>
        <v>26</v>
      </c>
      <c r="D60" s="177"/>
      <c r="BC60" s="5"/>
    </row>
    <row r="61" spans="1:55" ht="30" customHeight="1" x14ac:dyDescent="0.2">
      <c r="A61" s="174"/>
      <c r="B61" s="62" t="s">
        <v>37</v>
      </c>
      <c r="C61" s="29">
        <f>SUM(F50:AC50)</f>
        <v>0</v>
      </c>
      <c r="D61" s="69">
        <f>C61/C60</f>
        <v>0</v>
      </c>
    </row>
    <row r="62" spans="1:55" ht="30" customHeight="1" x14ac:dyDescent="0.2">
      <c r="A62" s="175" t="s">
        <v>38</v>
      </c>
      <c r="B62" s="63" t="s">
        <v>14</v>
      </c>
      <c r="C62" s="178">
        <f>SUM(AD49:BA49)</f>
        <v>36</v>
      </c>
      <c r="D62" s="178"/>
    </row>
    <row r="63" spans="1:55" ht="30" customHeight="1" x14ac:dyDescent="0.2">
      <c r="A63" s="175"/>
      <c r="B63" s="63" t="s">
        <v>37</v>
      </c>
      <c r="C63" s="29">
        <f>SUM(AD52:BA52)</f>
        <v>0</v>
      </c>
      <c r="D63" s="69">
        <f>C63/C62</f>
        <v>0</v>
      </c>
    </row>
  </sheetData>
  <sheetProtection insertRows="0" deleteRows="0" selectLockedCells="1"/>
  <mergeCells count="157">
    <mergeCell ref="F59:X59"/>
    <mergeCell ref="AL48:AO48"/>
    <mergeCell ref="AH50:AK50"/>
    <mergeCell ref="AH49:AK49"/>
    <mergeCell ref="AD48:AG48"/>
    <mergeCell ref="AX52:BA52"/>
    <mergeCell ref="A7:D8"/>
    <mergeCell ref="E7:E8"/>
    <mergeCell ref="AC59:AU59"/>
    <mergeCell ref="A60:A61"/>
    <mergeCell ref="A62:A63"/>
    <mergeCell ref="C60:D60"/>
    <mergeCell ref="C62:D62"/>
    <mergeCell ref="A59:B59"/>
    <mergeCell ref="A10:D11"/>
    <mergeCell ref="E10:E11"/>
    <mergeCell ref="A12:D13"/>
    <mergeCell ref="E12:E13"/>
    <mergeCell ref="A14:D15"/>
    <mergeCell ref="E14:E15"/>
    <mergeCell ref="E27:E28"/>
    <mergeCell ref="A29:D30"/>
    <mergeCell ref="E29:E30"/>
    <mergeCell ref="A16:D17"/>
    <mergeCell ref="E16:E17"/>
    <mergeCell ref="A18:D19"/>
    <mergeCell ref="E18:E19"/>
    <mergeCell ref="AD50:AG50"/>
    <mergeCell ref="AT53:AW53"/>
    <mergeCell ref="AT51:AW51"/>
    <mergeCell ref="AT50:AW50"/>
    <mergeCell ref="AL51:AO51"/>
    <mergeCell ref="AD52:AG52"/>
    <mergeCell ref="AH52:AK52"/>
    <mergeCell ref="AL52:AO52"/>
    <mergeCell ref="AP52:AS52"/>
    <mergeCell ref="AT52:AW52"/>
    <mergeCell ref="AP51:AS51"/>
    <mergeCell ref="AL50:AO50"/>
    <mergeCell ref="AP50:AS50"/>
    <mergeCell ref="BB7:BC7"/>
    <mergeCell ref="Z7:AC7"/>
    <mergeCell ref="AD7:AG7"/>
    <mergeCell ref="AH7:AK7"/>
    <mergeCell ref="AL7:AO7"/>
    <mergeCell ref="AP7:AS7"/>
    <mergeCell ref="AT7:AW7"/>
    <mergeCell ref="F7:I7"/>
    <mergeCell ref="J7:M7"/>
    <mergeCell ref="N7:Q7"/>
    <mergeCell ref="R7:U7"/>
    <mergeCell ref="V7:Y7"/>
    <mergeCell ref="AX48:BA48"/>
    <mergeCell ref="AT49:AW49"/>
    <mergeCell ref="V49:Y49"/>
    <mergeCell ref="F49:I49"/>
    <mergeCell ref="A38:D39"/>
    <mergeCell ref="E38:E39"/>
    <mergeCell ref="AD49:AG49"/>
    <mergeCell ref="AX7:BA7"/>
    <mergeCell ref="A48:C53"/>
    <mergeCell ref="F51:I51"/>
    <mergeCell ref="AP48:AS48"/>
    <mergeCell ref="AP49:AS49"/>
    <mergeCell ref="AH48:AK48"/>
    <mergeCell ref="AL49:AO49"/>
    <mergeCell ref="F52:I52"/>
    <mergeCell ref="J52:M52"/>
    <mergeCell ref="N52:Q52"/>
    <mergeCell ref="R52:U52"/>
    <mergeCell ref="V52:Y52"/>
    <mergeCell ref="R48:U48"/>
    <mergeCell ref="AX53:BA53"/>
    <mergeCell ref="AX50:BA50"/>
    <mergeCell ref="AX49:BA49"/>
    <mergeCell ref="AX51:BA51"/>
    <mergeCell ref="Z49:AC49"/>
    <mergeCell ref="A46:D47"/>
    <mergeCell ref="E46:E47"/>
    <mergeCell ref="Z52:AC52"/>
    <mergeCell ref="R49:U49"/>
    <mergeCell ref="V48:Y48"/>
    <mergeCell ref="Z48:AC48"/>
    <mergeCell ref="A2:BC5"/>
    <mergeCell ref="J53:M53"/>
    <mergeCell ref="N53:Q53"/>
    <mergeCell ref="R53:U53"/>
    <mergeCell ref="V53:Y53"/>
    <mergeCell ref="Z53:AC53"/>
    <mergeCell ref="AD53:AG53"/>
    <mergeCell ref="AH53:AK53"/>
    <mergeCell ref="AL53:AO53"/>
    <mergeCell ref="AP53:AS53"/>
    <mergeCell ref="V51:Y51"/>
    <mergeCell ref="Z51:AC51"/>
    <mergeCell ref="V50:Y50"/>
    <mergeCell ref="Z50:AC50"/>
    <mergeCell ref="AD51:AG51"/>
    <mergeCell ref="AH51:AK51"/>
    <mergeCell ref="AT48:AW48"/>
    <mergeCell ref="E44:E45"/>
    <mergeCell ref="A44:D45"/>
    <mergeCell ref="J51:M51"/>
    <mergeCell ref="N51:Q51"/>
    <mergeCell ref="R51:U51"/>
    <mergeCell ref="F50:I50"/>
    <mergeCell ref="J50:M50"/>
    <mergeCell ref="N50:Q50"/>
    <mergeCell ref="N48:Q48"/>
    <mergeCell ref="J49:M49"/>
    <mergeCell ref="N49:Q49"/>
    <mergeCell ref="D48:E48"/>
    <mergeCell ref="F48:I48"/>
    <mergeCell ref="J48:M48"/>
    <mergeCell ref="D49:D53"/>
    <mergeCell ref="F53:I53"/>
    <mergeCell ref="R50:U50"/>
    <mergeCell ref="BB36:BC37"/>
    <mergeCell ref="BB38:BC39"/>
    <mergeCell ref="BB40:BC41"/>
    <mergeCell ref="BB46:BC47"/>
    <mergeCell ref="BB44:BC45"/>
    <mergeCell ref="BB48:BB53"/>
    <mergeCell ref="BC48:BC53"/>
    <mergeCell ref="BB10:BC11"/>
    <mergeCell ref="BB12:BC13"/>
    <mergeCell ref="BB14:BC15"/>
    <mergeCell ref="BB16:BC17"/>
    <mergeCell ref="BB18:BC19"/>
    <mergeCell ref="BB20:BC21"/>
    <mergeCell ref="BB22:BC23"/>
    <mergeCell ref="BB24:BC25"/>
    <mergeCell ref="BB27:BC28"/>
    <mergeCell ref="A9:BA9"/>
    <mergeCell ref="A26:BC26"/>
    <mergeCell ref="A35:BC35"/>
    <mergeCell ref="A42:D43"/>
    <mergeCell ref="E42:E43"/>
    <mergeCell ref="BB42:BC43"/>
    <mergeCell ref="A20:D21"/>
    <mergeCell ref="E20:E21"/>
    <mergeCell ref="A22:D23"/>
    <mergeCell ref="E22:E23"/>
    <mergeCell ref="A24:D25"/>
    <mergeCell ref="E24:E25"/>
    <mergeCell ref="A40:D41"/>
    <mergeCell ref="A27:D28"/>
    <mergeCell ref="A31:D32"/>
    <mergeCell ref="E31:E32"/>
    <mergeCell ref="E40:E41"/>
    <mergeCell ref="A33:D34"/>
    <mergeCell ref="E33:E34"/>
    <mergeCell ref="A36:D37"/>
    <mergeCell ref="E36:E37"/>
    <mergeCell ref="BB29:BC30"/>
    <mergeCell ref="BB31:BC32"/>
    <mergeCell ref="BB33:BC34"/>
  </mergeCells>
  <phoneticPr fontId="0" type="noConversion"/>
  <conditionalFormatting sqref="A9 BD10:XFD47 A12:E25 E42:E47">
    <cfRule type="containsText" dxfId="149" priority="1" operator="containsText" text="R Di">
      <formula>NOT(ISERROR(SEARCH("R Di",A9)))</formula>
    </cfRule>
    <cfRule type="containsText" dxfId="148" priority="2" operator="containsText" text="R No">
      <formula>NOT(ISERROR(SEARCH("R No",A9)))</formula>
    </cfRule>
    <cfRule type="containsText" dxfId="147" priority="3" operator="containsText" text="R Oc">
      <formula>NOT(ISERROR(SEARCH("R Oc",A9)))</formula>
    </cfRule>
    <cfRule type="containsText" dxfId="146" priority="4" operator="containsText" text="R Se">
      <formula>NOT(ISERROR(SEARCH("R Se",A9)))</formula>
    </cfRule>
    <cfRule type="containsText" dxfId="145" priority="5" operator="containsText" text="R Ag">
      <formula>NOT(ISERROR(SEARCH("R Ag",A9)))</formula>
    </cfRule>
    <cfRule type="containsText" dxfId="144" priority="6" operator="containsText" text="R Jul">
      <formula>NOT(ISERROR(SEARCH("R Jul",A9)))</formula>
    </cfRule>
    <cfRule type="containsText" dxfId="143" priority="7" operator="containsText" text="R Ju">
      <formula>NOT(ISERROR(SEARCH("R Ju",A9)))</formula>
    </cfRule>
    <cfRule type="containsText" dxfId="142" priority="8" operator="containsText" text="R May">
      <formula>NOT(ISERROR(SEARCH("R May",A9)))</formula>
    </cfRule>
    <cfRule type="containsText" dxfId="141" priority="9" operator="containsText" text="R Ab">
      <formula>NOT(ISERROR(SEARCH("R Ab",A9)))</formula>
    </cfRule>
    <cfRule type="containsText" dxfId="140" priority="10" operator="containsText" text="R Mar">
      <formula>NOT(ISERROR(SEARCH("R Mar",A9)))</formula>
    </cfRule>
    <cfRule type="containsText" dxfId="139" priority="11" operator="containsText" text="R Fe">
      <formula>NOT(ISERROR(SEARCH("R Fe",A9)))</formula>
    </cfRule>
    <cfRule type="containsText" dxfId="138" priority="12" operator="containsText" text="R En">
      <formula>NOT(ISERROR(SEARCH("R En",A9)))</formula>
    </cfRule>
  </conditionalFormatting>
  <conditionalFormatting sqref="A62">
    <cfRule type="containsText" dxfId="137" priority="37" operator="containsText" text="R Di">
      <formula>NOT(ISERROR(SEARCH("R Di",A62)))</formula>
    </cfRule>
    <cfRule type="containsText" dxfId="136" priority="38" operator="containsText" text="R No">
      <formula>NOT(ISERROR(SEARCH("R No",A62)))</formula>
    </cfRule>
    <cfRule type="containsText" dxfId="135" priority="39" operator="containsText" text="R Oc">
      <formula>NOT(ISERROR(SEARCH("R Oc",A62)))</formula>
    </cfRule>
    <cfRule type="containsText" dxfId="134" priority="40" operator="containsText" text="R Se">
      <formula>NOT(ISERROR(SEARCH("R Se",A62)))</formula>
    </cfRule>
    <cfRule type="containsText" dxfId="133" priority="41" operator="containsText" text="R Ag">
      <formula>NOT(ISERROR(SEARCH("R Ag",A62)))</formula>
    </cfRule>
    <cfRule type="containsText" dxfId="132" priority="42" operator="containsText" text="R Jul">
      <formula>NOT(ISERROR(SEARCH("R Jul",A62)))</formula>
    </cfRule>
    <cfRule type="containsText" dxfId="131" priority="43" operator="containsText" text="R Ju">
      <formula>NOT(ISERROR(SEARCH("R Ju",A62)))</formula>
    </cfRule>
    <cfRule type="containsText" dxfId="130" priority="44" operator="containsText" text="R May">
      <formula>NOT(ISERROR(SEARCH("R May",A62)))</formula>
    </cfRule>
    <cfRule type="containsText" dxfId="129" priority="45" operator="containsText" text="R Ab">
      <formula>NOT(ISERROR(SEARCH("R Ab",A62)))</formula>
    </cfRule>
    <cfRule type="containsText" dxfId="128" priority="46" operator="containsText" text="R Mar">
      <formula>NOT(ISERROR(SEARCH("R Mar",A62)))</formula>
    </cfRule>
    <cfRule type="containsText" dxfId="127" priority="47" operator="containsText" text="R Fe">
      <formula>NOT(ISERROR(SEARCH("R Fe",A62)))</formula>
    </cfRule>
    <cfRule type="containsText" dxfId="126" priority="48" operator="containsText" text="R En">
      <formula>NOT(ISERROR(SEARCH("R En",A62)))</formula>
    </cfRule>
  </conditionalFormatting>
  <conditionalFormatting sqref="A60:B60">
    <cfRule type="containsText" dxfId="125" priority="25" operator="containsText" text="R Di">
      <formula>NOT(ISERROR(SEARCH("R Di",A60)))</formula>
    </cfRule>
    <cfRule type="containsText" dxfId="124" priority="26" operator="containsText" text="R No">
      <formula>NOT(ISERROR(SEARCH("R No",A60)))</formula>
    </cfRule>
    <cfRule type="containsText" dxfId="123" priority="27" operator="containsText" text="R Oc">
      <formula>NOT(ISERROR(SEARCH("R Oc",A60)))</formula>
    </cfRule>
    <cfRule type="containsText" dxfId="122" priority="28" operator="containsText" text="R Se">
      <formula>NOT(ISERROR(SEARCH("R Se",A60)))</formula>
    </cfRule>
    <cfRule type="containsText" dxfId="121" priority="29" operator="containsText" text="R Ag">
      <formula>NOT(ISERROR(SEARCH("R Ag",A60)))</formula>
    </cfRule>
    <cfRule type="containsText" dxfId="120" priority="30" operator="containsText" text="R Jul">
      <formula>NOT(ISERROR(SEARCH("R Jul",A60)))</formula>
    </cfRule>
    <cfRule type="containsText" dxfId="119" priority="31" operator="containsText" text="R Ju">
      <formula>NOT(ISERROR(SEARCH("R Ju",A60)))</formula>
    </cfRule>
    <cfRule type="containsText" dxfId="118" priority="32" operator="containsText" text="R May">
      <formula>NOT(ISERROR(SEARCH("R May",A60)))</formula>
    </cfRule>
    <cfRule type="containsText" dxfId="117" priority="33" operator="containsText" text="R Ab">
      <formula>NOT(ISERROR(SEARCH("R Ab",A60)))</formula>
    </cfRule>
    <cfRule type="containsText" dxfId="116" priority="34" operator="containsText" text="R Mar">
      <formula>NOT(ISERROR(SEARCH("R Mar",A60)))</formula>
    </cfRule>
    <cfRule type="containsText" dxfId="115" priority="35" operator="containsText" text="R Fe">
      <formula>NOT(ISERROR(SEARCH("R Fe",A60)))</formula>
    </cfRule>
    <cfRule type="containsText" dxfId="114" priority="36" operator="containsText" text="R En">
      <formula>NOT(ISERROR(SEARCH("R En",A60)))</formula>
    </cfRule>
  </conditionalFormatting>
  <conditionalFormatting sqref="A1:XFD6 A7 E7:XFD7 F8:XFD8 BB9:XFD9 A10:BB10 A11:BA11 F12:BB12 F13:BA15 F16:BB16 F17:BA17 F18:BB18 F19:BA19 F20:BB20 F21:BA21 F22:BB22 F23:BA23 F24:BB24 F25:BA25 A26 F27:BB27 A27:E34 F28:BA28 F29:BB29 F30:BA30 F31:BB31 F32:BA32 F33:BB33 F34:BA34 A35 F36:BB36 A36:E41 F37:BA37 F38:BB38 F39:BA41 BB40 A42 F42:BB42 F43:BA43 A44 F44:BB44 F45:BA45 A46 F46:BB46 F47:BA47 A48:XFD53 A54:BA58 BB54:XFD60 A59 C59:AC59 AV59:BA59 E60:BA60 C60:C62 C61:XFD61 E62:XFD62 C63:XFD63 A64:XFD1048576">
    <cfRule type="containsText" dxfId="113" priority="85" operator="containsText" text="R Di">
      <formula>NOT(ISERROR(SEARCH("R Di",A1)))</formula>
    </cfRule>
    <cfRule type="containsText" dxfId="112" priority="86" operator="containsText" text="R No">
      <formula>NOT(ISERROR(SEARCH("R No",A1)))</formula>
    </cfRule>
    <cfRule type="containsText" dxfId="111" priority="87" operator="containsText" text="R Oc">
      <formula>NOT(ISERROR(SEARCH("R Oc",A1)))</formula>
    </cfRule>
    <cfRule type="containsText" dxfId="110" priority="88" operator="containsText" text="R Se">
      <formula>NOT(ISERROR(SEARCH("R Se",A1)))</formula>
    </cfRule>
    <cfRule type="containsText" dxfId="109" priority="89" operator="containsText" text="R Ag">
      <formula>NOT(ISERROR(SEARCH("R Ag",A1)))</formula>
    </cfRule>
    <cfRule type="containsText" dxfId="108" priority="90" operator="containsText" text="R Jul">
      <formula>NOT(ISERROR(SEARCH("R Jul",A1)))</formula>
    </cfRule>
    <cfRule type="containsText" dxfId="107" priority="91" operator="containsText" text="R Ju">
      <formula>NOT(ISERROR(SEARCH("R Ju",A1)))</formula>
    </cfRule>
    <cfRule type="containsText" dxfId="106" priority="92" operator="containsText" text="R May">
      <formula>NOT(ISERROR(SEARCH("R May",A1)))</formula>
    </cfRule>
    <cfRule type="containsText" dxfId="105" priority="93" operator="containsText" text="R Ab">
      <formula>NOT(ISERROR(SEARCH("R Ab",A1)))</formula>
    </cfRule>
    <cfRule type="containsText" dxfId="104" priority="94" operator="containsText" text="R Mar">
      <formula>NOT(ISERROR(SEARCH("R Mar",A1)))</formula>
    </cfRule>
    <cfRule type="containsText" dxfId="103" priority="95" operator="containsText" text="R Fe">
      <formula>NOT(ISERROR(SEARCH("R Fe",A1)))</formula>
    </cfRule>
    <cfRule type="containsText" dxfId="102" priority="96" operator="containsText" text="R En">
      <formula>NOT(ISERROR(SEARCH("R En",A1)))</formula>
    </cfRule>
  </conditionalFormatting>
  <conditionalFormatting sqref="B61:B63">
    <cfRule type="containsText" dxfId="101" priority="13" operator="containsText" text="R Di">
      <formula>NOT(ISERROR(SEARCH("R Di",B61)))</formula>
    </cfRule>
    <cfRule type="containsText" dxfId="100" priority="14" operator="containsText" text="R No">
      <formula>NOT(ISERROR(SEARCH("R No",B61)))</formula>
    </cfRule>
    <cfRule type="containsText" dxfId="99" priority="15" operator="containsText" text="R Oc">
      <formula>NOT(ISERROR(SEARCH("R Oc",B61)))</formula>
    </cfRule>
    <cfRule type="containsText" dxfId="98" priority="16" operator="containsText" text="R Se">
      <formula>NOT(ISERROR(SEARCH("R Se",B61)))</formula>
    </cfRule>
    <cfRule type="containsText" dxfId="97" priority="17" operator="containsText" text="R Ag">
      <formula>NOT(ISERROR(SEARCH("R Ag",B61)))</formula>
    </cfRule>
    <cfRule type="containsText" dxfId="96" priority="18" operator="containsText" text="R Jul">
      <formula>NOT(ISERROR(SEARCH("R Jul",B61)))</formula>
    </cfRule>
    <cfRule type="containsText" dxfId="95" priority="19" operator="containsText" text="R Ju">
      <formula>NOT(ISERROR(SEARCH("R Ju",B61)))</formula>
    </cfRule>
    <cfRule type="containsText" dxfId="94" priority="20" operator="containsText" text="R May">
      <formula>NOT(ISERROR(SEARCH("R May",B61)))</formula>
    </cfRule>
    <cfRule type="containsText" dxfId="93" priority="21" operator="containsText" text="R Ab">
      <formula>NOT(ISERROR(SEARCH("R Ab",B61)))</formula>
    </cfRule>
    <cfRule type="containsText" dxfId="92" priority="22" operator="containsText" text="R Mar">
      <formula>NOT(ISERROR(SEARCH("R Mar",B61)))</formula>
    </cfRule>
    <cfRule type="containsText" dxfId="91" priority="23" operator="containsText" text="R Fe">
      <formula>NOT(ISERROR(SEARCH("R Fe",B61)))</formula>
    </cfRule>
    <cfRule type="containsText" dxfId="90" priority="24" operator="containsText" text="R En">
      <formula>NOT(ISERROR(SEARCH("R En",B61)))</formula>
    </cfRule>
  </conditionalFormatting>
  <conditionalFormatting sqref="F10:BA25 F27:BA34 F36:BA47">
    <cfRule type="cellIs" dxfId="89" priority="1192" stopIfTrue="1" operator="equal">
      <formula>$A$55</formula>
    </cfRule>
    <cfRule type="cellIs" dxfId="88" priority="1193" stopIfTrue="1" operator="equal">
      <formula>$A$56</formula>
    </cfRule>
    <cfRule type="cellIs" dxfId="87" priority="1194" stopIfTrue="1" operator="equal">
      <formula>$A$57</formula>
    </cfRule>
  </conditionalFormatting>
  <conditionalFormatting sqref="BB14">
    <cfRule type="containsText" dxfId="86" priority="73" operator="containsText" text="R Di">
      <formula>NOT(ISERROR(SEARCH("R Di",BB14)))</formula>
    </cfRule>
    <cfRule type="containsText" dxfId="85" priority="74" operator="containsText" text="R No">
      <formula>NOT(ISERROR(SEARCH("R No",BB14)))</formula>
    </cfRule>
    <cfRule type="containsText" dxfId="84" priority="75" operator="containsText" text="R Oc">
      <formula>NOT(ISERROR(SEARCH("R Oc",BB14)))</formula>
    </cfRule>
    <cfRule type="containsText" dxfId="83" priority="76" operator="containsText" text="R Se">
      <formula>NOT(ISERROR(SEARCH("R Se",BB14)))</formula>
    </cfRule>
    <cfRule type="containsText" dxfId="82" priority="77" operator="containsText" text="R Ag">
      <formula>NOT(ISERROR(SEARCH("R Ag",BB14)))</formula>
    </cfRule>
    <cfRule type="containsText" dxfId="81" priority="78" operator="containsText" text="R Jul">
      <formula>NOT(ISERROR(SEARCH("R Jul",BB14)))</formula>
    </cfRule>
    <cfRule type="containsText" dxfId="80" priority="79" operator="containsText" text="R Ju">
      <formula>NOT(ISERROR(SEARCH("R Ju",BB14)))</formula>
    </cfRule>
    <cfRule type="containsText" dxfId="79" priority="80" operator="containsText" text="R May">
      <formula>NOT(ISERROR(SEARCH("R May",BB14)))</formula>
    </cfRule>
    <cfRule type="containsText" dxfId="78" priority="81" operator="containsText" text="R Ab">
      <formula>NOT(ISERROR(SEARCH("R Ab",BB14)))</formula>
    </cfRule>
    <cfRule type="containsText" dxfId="77" priority="82" operator="containsText" text="R Mar">
      <formula>NOT(ISERROR(SEARCH("R Mar",BB14)))</formula>
    </cfRule>
    <cfRule type="containsText" dxfId="76" priority="83" operator="containsText" text="R Fe">
      <formula>NOT(ISERROR(SEARCH("R Fe",BB14)))</formula>
    </cfRule>
    <cfRule type="containsText" dxfId="75" priority="84" operator="containsText" text="R En">
      <formula>NOT(ISERROR(SEARCH("R En",BB14)))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scale="2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70F63-E44F-4A6B-B4E5-18E9773E6E8C}">
  <sheetPr>
    <tabColor theme="2" tint="-9.9978637043366805E-2"/>
  </sheetPr>
  <dimension ref="A1:BH49"/>
  <sheetViews>
    <sheetView tabSelected="1" zoomScale="50" zoomScaleNormal="50" zoomScaleSheetLayoutView="4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R21" sqref="R21"/>
    </sheetView>
  </sheetViews>
  <sheetFormatPr baseColWidth="10" defaultColWidth="0" defaultRowHeight="12.75" x14ac:dyDescent="0.2"/>
  <cols>
    <col min="1" max="1" width="30.140625" style="2" customWidth="1"/>
    <col min="2" max="2" width="28.42578125" style="2" customWidth="1"/>
    <col min="3" max="3" width="28" style="2" customWidth="1"/>
    <col min="4" max="4" width="42.42578125" style="3" customWidth="1"/>
    <col min="5" max="5" width="26.85546875" style="3" customWidth="1"/>
    <col min="6" max="8" width="3.85546875" style="3" customWidth="1"/>
    <col min="9" max="53" width="3.85546875" style="4" customWidth="1"/>
    <col min="54" max="54" width="52.42578125" style="5" customWidth="1"/>
    <col min="55" max="55" width="52.42578125" style="3" customWidth="1"/>
    <col min="56" max="56" width="3.42578125" style="1" customWidth="1"/>
    <col min="57" max="60" width="0" style="1" hidden="1" customWidth="1"/>
    <col min="61" max="16384" width="11.42578125" style="1" hidden="1"/>
  </cols>
  <sheetData>
    <row r="1" spans="1:55" ht="13.5" thickBot="1" x14ac:dyDescent="0.25"/>
    <row r="2" spans="1:55" ht="24.75" customHeight="1" x14ac:dyDescent="0.2">
      <c r="A2" s="157" t="s">
        <v>49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</row>
    <row r="3" spans="1:55" ht="24.75" customHeight="1" x14ac:dyDescent="0.2">
      <c r="A3" s="159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</row>
    <row r="4" spans="1:55" ht="24.75" customHeight="1" x14ac:dyDescent="0.2">
      <c r="A4" s="159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</row>
    <row r="5" spans="1:55" ht="24.75" customHeight="1" thickBot="1" x14ac:dyDescent="0.25">
      <c r="A5" s="161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</row>
    <row r="6" spans="1:55" ht="24" customHeight="1" thickBot="1" x14ac:dyDescent="0.25">
      <c r="A6" s="8"/>
      <c r="B6" s="8"/>
      <c r="C6" s="9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1"/>
    </row>
    <row r="7" spans="1:55" ht="32.25" customHeight="1" thickBot="1" x14ac:dyDescent="0.25">
      <c r="A7" s="169" t="s">
        <v>0</v>
      </c>
      <c r="B7" s="169"/>
      <c r="C7" s="169"/>
      <c r="D7" s="169"/>
      <c r="E7" s="171" t="s">
        <v>27</v>
      </c>
      <c r="F7" s="163" t="s">
        <v>15</v>
      </c>
      <c r="G7" s="163"/>
      <c r="H7" s="163"/>
      <c r="I7" s="163"/>
      <c r="J7" s="163" t="s">
        <v>16</v>
      </c>
      <c r="K7" s="163"/>
      <c r="L7" s="163"/>
      <c r="M7" s="163"/>
      <c r="N7" s="163" t="s">
        <v>17</v>
      </c>
      <c r="O7" s="163"/>
      <c r="P7" s="163"/>
      <c r="Q7" s="163"/>
      <c r="R7" s="163" t="s">
        <v>18</v>
      </c>
      <c r="S7" s="163"/>
      <c r="T7" s="163"/>
      <c r="U7" s="163"/>
      <c r="V7" s="163" t="s">
        <v>19</v>
      </c>
      <c r="W7" s="163"/>
      <c r="X7" s="163"/>
      <c r="Y7" s="163"/>
      <c r="Z7" s="163" t="s">
        <v>20</v>
      </c>
      <c r="AA7" s="163"/>
      <c r="AB7" s="163"/>
      <c r="AC7" s="163"/>
      <c r="AD7" s="163" t="s">
        <v>21</v>
      </c>
      <c r="AE7" s="163"/>
      <c r="AF7" s="163"/>
      <c r="AG7" s="163"/>
      <c r="AH7" s="163" t="s">
        <v>22</v>
      </c>
      <c r="AI7" s="163"/>
      <c r="AJ7" s="163"/>
      <c r="AK7" s="163"/>
      <c r="AL7" s="163" t="s">
        <v>23</v>
      </c>
      <c r="AM7" s="163"/>
      <c r="AN7" s="163"/>
      <c r="AO7" s="163"/>
      <c r="AP7" s="163" t="s">
        <v>24</v>
      </c>
      <c r="AQ7" s="163"/>
      <c r="AR7" s="163"/>
      <c r="AS7" s="163"/>
      <c r="AT7" s="163" t="s">
        <v>25</v>
      </c>
      <c r="AU7" s="163"/>
      <c r="AV7" s="163"/>
      <c r="AW7" s="163"/>
      <c r="AX7" s="163" t="s">
        <v>26</v>
      </c>
      <c r="AY7" s="163"/>
      <c r="AZ7" s="163"/>
      <c r="BA7" s="163"/>
      <c r="BB7" s="168" t="s">
        <v>1</v>
      </c>
      <c r="BC7" s="168"/>
    </row>
    <row r="8" spans="1:55" ht="32.25" customHeight="1" thickBot="1" x14ac:dyDescent="0.25">
      <c r="A8" s="170"/>
      <c r="B8" s="170"/>
      <c r="C8" s="170"/>
      <c r="D8" s="170"/>
      <c r="E8" s="172"/>
      <c r="F8" s="91">
        <v>1</v>
      </c>
      <c r="G8" s="92">
        <v>2</v>
      </c>
      <c r="H8" s="92">
        <v>3</v>
      </c>
      <c r="I8" s="93">
        <v>4</v>
      </c>
      <c r="J8" s="91">
        <v>1</v>
      </c>
      <c r="K8" s="92">
        <v>2</v>
      </c>
      <c r="L8" s="92">
        <v>3</v>
      </c>
      <c r="M8" s="93">
        <v>4</v>
      </c>
      <c r="N8" s="91">
        <v>1</v>
      </c>
      <c r="O8" s="92">
        <v>2</v>
      </c>
      <c r="P8" s="92">
        <v>3</v>
      </c>
      <c r="Q8" s="93">
        <v>4</v>
      </c>
      <c r="R8" s="91">
        <v>1</v>
      </c>
      <c r="S8" s="92">
        <v>2</v>
      </c>
      <c r="T8" s="92">
        <v>3</v>
      </c>
      <c r="U8" s="93">
        <v>4</v>
      </c>
      <c r="V8" s="91">
        <v>1</v>
      </c>
      <c r="W8" s="92">
        <v>2</v>
      </c>
      <c r="X8" s="92">
        <v>3</v>
      </c>
      <c r="Y8" s="93">
        <v>4</v>
      </c>
      <c r="Z8" s="91">
        <v>1</v>
      </c>
      <c r="AA8" s="92">
        <v>2</v>
      </c>
      <c r="AB8" s="92">
        <v>3</v>
      </c>
      <c r="AC8" s="93">
        <v>4</v>
      </c>
      <c r="AD8" s="91">
        <v>1</v>
      </c>
      <c r="AE8" s="92">
        <v>2</v>
      </c>
      <c r="AF8" s="92">
        <v>3</v>
      </c>
      <c r="AG8" s="93">
        <v>4</v>
      </c>
      <c r="AH8" s="91">
        <v>1</v>
      </c>
      <c r="AI8" s="92">
        <v>2</v>
      </c>
      <c r="AJ8" s="92">
        <v>3</v>
      </c>
      <c r="AK8" s="93">
        <v>4</v>
      </c>
      <c r="AL8" s="91">
        <v>1</v>
      </c>
      <c r="AM8" s="92">
        <v>2</v>
      </c>
      <c r="AN8" s="92">
        <v>3</v>
      </c>
      <c r="AO8" s="93">
        <v>4</v>
      </c>
      <c r="AP8" s="91">
        <v>1</v>
      </c>
      <c r="AQ8" s="92">
        <v>2</v>
      </c>
      <c r="AR8" s="92">
        <v>3</v>
      </c>
      <c r="AS8" s="93">
        <v>4</v>
      </c>
      <c r="AT8" s="91">
        <v>1</v>
      </c>
      <c r="AU8" s="92">
        <v>2</v>
      </c>
      <c r="AV8" s="92">
        <v>3</v>
      </c>
      <c r="AW8" s="93">
        <v>4</v>
      </c>
      <c r="AX8" s="91">
        <v>1</v>
      </c>
      <c r="AY8" s="92">
        <v>2</v>
      </c>
      <c r="AZ8" s="92">
        <v>3</v>
      </c>
      <c r="BA8" s="93">
        <v>4</v>
      </c>
      <c r="BB8" s="76"/>
      <c r="BC8" s="77"/>
    </row>
    <row r="9" spans="1:55" ht="32.25" customHeight="1" thickBot="1" x14ac:dyDescent="0.25">
      <c r="A9" s="94" t="s">
        <v>39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6"/>
      <c r="BB9" s="70"/>
      <c r="BC9" s="71"/>
    </row>
    <row r="10" spans="1:55" ht="30" customHeight="1" x14ac:dyDescent="0.2">
      <c r="A10" s="181" t="s">
        <v>40</v>
      </c>
      <c r="B10" s="122"/>
      <c r="C10" s="122"/>
      <c r="D10" s="123"/>
      <c r="E10" s="110" t="s">
        <v>34</v>
      </c>
      <c r="F10" s="10"/>
      <c r="G10" s="11"/>
      <c r="H10" s="11"/>
      <c r="I10" s="12"/>
      <c r="J10" s="10"/>
      <c r="K10" s="11"/>
      <c r="L10" s="11"/>
      <c r="M10" s="12" t="s">
        <v>8</v>
      </c>
      <c r="N10" s="10"/>
      <c r="O10" s="11"/>
      <c r="P10" s="11"/>
      <c r="Q10" s="12" t="s">
        <v>8</v>
      </c>
      <c r="R10" s="10"/>
      <c r="S10" s="11"/>
      <c r="T10" s="11"/>
      <c r="U10" s="12" t="s">
        <v>8</v>
      </c>
      <c r="V10" s="10"/>
      <c r="W10" s="11"/>
      <c r="X10" s="11"/>
      <c r="Y10" s="12" t="s">
        <v>8</v>
      </c>
      <c r="Z10" s="10"/>
      <c r="AA10" s="11"/>
      <c r="AB10" s="11"/>
      <c r="AC10" s="12" t="s">
        <v>8</v>
      </c>
      <c r="AD10" s="10"/>
      <c r="AE10" s="11"/>
      <c r="AF10" s="11"/>
      <c r="AG10" s="12" t="s">
        <v>8</v>
      </c>
      <c r="AH10" s="10"/>
      <c r="AI10" s="11"/>
      <c r="AJ10" s="11"/>
      <c r="AK10" s="12" t="s">
        <v>8</v>
      </c>
      <c r="AL10" s="10"/>
      <c r="AM10" s="11"/>
      <c r="AN10" s="11"/>
      <c r="AO10" s="12" t="s">
        <v>8</v>
      </c>
      <c r="AP10" s="10"/>
      <c r="AQ10" s="11"/>
      <c r="AR10" s="11"/>
      <c r="AS10" s="12" t="s">
        <v>8</v>
      </c>
      <c r="AT10" s="10"/>
      <c r="AU10" s="11"/>
      <c r="AV10" s="11"/>
      <c r="AW10" s="12" t="s">
        <v>8</v>
      </c>
      <c r="AX10" s="10"/>
      <c r="AY10" s="11"/>
      <c r="AZ10" s="11"/>
      <c r="BA10" s="12" t="s">
        <v>8</v>
      </c>
      <c r="BB10" s="111" t="s">
        <v>50</v>
      </c>
      <c r="BC10" s="112"/>
    </row>
    <row r="11" spans="1:55" ht="30" customHeight="1" thickBot="1" x14ac:dyDescent="0.25">
      <c r="A11" s="181"/>
      <c r="B11" s="122"/>
      <c r="C11" s="122"/>
      <c r="D11" s="123"/>
      <c r="E11" s="110"/>
      <c r="F11" s="39"/>
      <c r="G11" s="39"/>
      <c r="H11" s="39"/>
      <c r="I11" s="28"/>
      <c r="J11" s="40"/>
      <c r="K11" s="39"/>
      <c r="L11" s="39"/>
      <c r="M11" s="28"/>
      <c r="N11" s="40"/>
      <c r="O11" s="39"/>
      <c r="P11" s="39"/>
      <c r="Q11" s="28"/>
      <c r="R11" s="40"/>
      <c r="S11" s="39"/>
      <c r="T11" s="39"/>
      <c r="U11" s="28"/>
      <c r="V11" s="40"/>
      <c r="W11" s="39"/>
      <c r="X11" s="39"/>
      <c r="Y11" s="28"/>
      <c r="Z11" s="40"/>
      <c r="AA11" s="39"/>
      <c r="AB11" s="39"/>
      <c r="AC11" s="28"/>
      <c r="AD11" s="40"/>
      <c r="AE11" s="39"/>
      <c r="AF11" s="39"/>
      <c r="AG11" s="28"/>
      <c r="AH11" s="40"/>
      <c r="AI11" s="39"/>
      <c r="AJ11" s="39"/>
      <c r="AK11" s="28"/>
      <c r="AL11" s="40"/>
      <c r="AM11" s="39"/>
      <c r="AN11" s="39"/>
      <c r="AO11" s="28"/>
      <c r="AP11" s="40"/>
      <c r="AQ11" s="39"/>
      <c r="AR11" s="39"/>
      <c r="AS11" s="28"/>
      <c r="AT11" s="40"/>
      <c r="AU11" s="39"/>
      <c r="AV11" s="39"/>
      <c r="AW11" s="28"/>
      <c r="AX11" s="40"/>
      <c r="AY11" s="39"/>
      <c r="AZ11" s="39"/>
      <c r="BA11" s="28"/>
      <c r="BB11" s="126"/>
      <c r="BC11" s="127"/>
    </row>
    <row r="12" spans="1:55" ht="30" customHeight="1" x14ac:dyDescent="0.2">
      <c r="A12" s="103" t="s">
        <v>41</v>
      </c>
      <c r="B12" s="104"/>
      <c r="C12" s="104"/>
      <c r="D12" s="115"/>
      <c r="E12" s="109" t="s">
        <v>34</v>
      </c>
      <c r="F12" s="41"/>
      <c r="G12" s="42"/>
      <c r="H12" s="42"/>
      <c r="I12" s="43" t="s">
        <v>8</v>
      </c>
      <c r="J12" s="41"/>
      <c r="K12" s="42"/>
      <c r="L12" s="42"/>
      <c r="M12" s="43" t="s">
        <v>8</v>
      </c>
      <c r="N12" s="41"/>
      <c r="O12" s="42"/>
      <c r="P12" s="42"/>
      <c r="Q12" s="43" t="s">
        <v>8</v>
      </c>
      <c r="R12" s="41"/>
      <c r="S12" s="42"/>
      <c r="T12" s="42"/>
      <c r="U12" s="43" t="s">
        <v>8</v>
      </c>
      <c r="V12" s="41"/>
      <c r="W12" s="42"/>
      <c r="X12" s="42"/>
      <c r="Y12" s="43" t="s">
        <v>8</v>
      </c>
      <c r="Z12" s="41"/>
      <c r="AA12" s="42"/>
      <c r="AB12" s="42"/>
      <c r="AC12" s="43" t="s">
        <v>8</v>
      </c>
      <c r="AD12" s="41"/>
      <c r="AE12" s="42"/>
      <c r="AF12" s="42"/>
      <c r="AG12" s="43" t="s">
        <v>8</v>
      </c>
      <c r="AH12" s="41"/>
      <c r="AI12" s="42"/>
      <c r="AJ12" s="42"/>
      <c r="AK12" s="43" t="s">
        <v>8</v>
      </c>
      <c r="AL12" s="41"/>
      <c r="AM12" s="42"/>
      <c r="AN12" s="42"/>
      <c r="AO12" s="43" t="s">
        <v>8</v>
      </c>
      <c r="AP12" s="41"/>
      <c r="AQ12" s="42"/>
      <c r="AR12" s="42"/>
      <c r="AS12" s="43" t="s">
        <v>8</v>
      </c>
      <c r="AT12" s="41"/>
      <c r="AU12" s="42"/>
      <c r="AV12" s="42"/>
      <c r="AW12" s="43" t="s">
        <v>8</v>
      </c>
      <c r="AX12" s="41"/>
      <c r="AY12" s="42"/>
      <c r="AZ12" s="42"/>
      <c r="BA12" s="43" t="s">
        <v>8</v>
      </c>
      <c r="BB12" s="124" t="s">
        <v>55</v>
      </c>
      <c r="BC12" s="125"/>
    </row>
    <row r="13" spans="1:55" ht="30" customHeight="1" thickBot="1" x14ac:dyDescent="0.25">
      <c r="A13" s="106"/>
      <c r="B13" s="107"/>
      <c r="C13" s="107"/>
      <c r="D13" s="116"/>
      <c r="E13" s="117"/>
      <c r="F13" s="44"/>
      <c r="G13" s="45"/>
      <c r="H13" s="45"/>
      <c r="I13" s="46"/>
      <c r="J13" s="44"/>
      <c r="K13" s="45"/>
      <c r="L13" s="45"/>
      <c r="M13" s="46"/>
      <c r="N13" s="44"/>
      <c r="O13" s="45"/>
      <c r="P13" s="45"/>
      <c r="Q13" s="46"/>
      <c r="R13" s="44"/>
      <c r="S13" s="45"/>
      <c r="T13" s="45"/>
      <c r="U13" s="46"/>
      <c r="V13" s="44"/>
      <c r="W13" s="45"/>
      <c r="X13" s="45"/>
      <c r="Y13" s="46"/>
      <c r="Z13" s="44"/>
      <c r="AA13" s="45"/>
      <c r="AB13" s="45"/>
      <c r="AC13" s="46"/>
      <c r="AD13" s="44"/>
      <c r="AE13" s="45"/>
      <c r="AF13" s="45"/>
      <c r="AG13" s="46"/>
      <c r="AH13" s="44"/>
      <c r="AI13" s="45"/>
      <c r="AJ13" s="45"/>
      <c r="AK13" s="46"/>
      <c r="AL13" s="44"/>
      <c r="AM13" s="45"/>
      <c r="AN13" s="45"/>
      <c r="AO13" s="46"/>
      <c r="AP13" s="44"/>
      <c r="AQ13" s="45"/>
      <c r="AR13" s="45"/>
      <c r="AS13" s="46"/>
      <c r="AT13" s="44"/>
      <c r="AU13" s="45"/>
      <c r="AV13" s="45"/>
      <c r="AW13" s="46"/>
      <c r="AX13" s="44"/>
      <c r="AY13" s="45"/>
      <c r="AZ13" s="45"/>
      <c r="BA13" s="46"/>
      <c r="BB13" s="126"/>
      <c r="BC13" s="127"/>
    </row>
    <row r="14" spans="1:55" ht="30" customHeight="1" x14ac:dyDescent="0.2">
      <c r="A14" s="103" t="s">
        <v>42</v>
      </c>
      <c r="B14" s="104"/>
      <c r="C14" s="104"/>
      <c r="D14" s="115"/>
      <c r="E14" s="109" t="s">
        <v>34</v>
      </c>
      <c r="F14" s="41"/>
      <c r="G14" s="42"/>
      <c r="H14" s="42"/>
      <c r="I14" s="43"/>
      <c r="J14" s="41"/>
      <c r="K14" s="42"/>
      <c r="L14" s="42"/>
      <c r="M14" s="43" t="s">
        <v>8</v>
      </c>
      <c r="N14" s="41"/>
      <c r="O14" s="42"/>
      <c r="P14" s="42"/>
      <c r="Q14" s="43" t="s">
        <v>8</v>
      </c>
      <c r="R14" s="41"/>
      <c r="S14" s="42"/>
      <c r="T14" s="42"/>
      <c r="U14" s="43" t="s">
        <v>8</v>
      </c>
      <c r="V14" s="41"/>
      <c r="W14" s="42"/>
      <c r="X14" s="42"/>
      <c r="Y14" s="43" t="s">
        <v>8</v>
      </c>
      <c r="Z14" s="41"/>
      <c r="AA14" s="42"/>
      <c r="AB14" s="42"/>
      <c r="AC14" s="43" t="s">
        <v>8</v>
      </c>
      <c r="AD14" s="41"/>
      <c r="AE14" s="42"/>
      <c r="AF14" s="42"/>
      <c r="AG14" s="43" t="s">
        <v>8</v>
      </c>
      <c r="AH14" s="41"/>
      <c r="AI14" s="42"/>
      <c r="AJ14" s="42"/>
      <c r="AK14" s="43" t="s">
        <v>8</v>
      </c>
      <c r="AL14" s="41"/>
      <c r="AM14" s="42"/>
      <c r="AN14" s="42"/>
      <c r="AO14" s="43" t="s">
        <v>8</v>
      </c>
      <c r="AP14" s="41"/>
      <c r="AQ14" s="42"/>
      <c r="AR14" s="42"/>
      <c r="AS14" s="43" t="s">
        <v>8</v>
      </c>
      <c r="AT14" s="41"/>
      <c r="AU14" s="42"/>
      <c r="AV14" s="42"/>
      <c r="AW14" s="43" t="s">
        <v>8</v>
      </c>
      <c r="AX14" s="41"/>
      <c r="AY14" s="42"/>
      <c r="AZ14" s="42"/>
      <c r="BA14" s="43" t="s">
        <v>8</v>
      </c>
      <c r="BB14" s="124" t="s">
        <v>51</v>
      </c>
      <c r="BC14" s="125"/>
    </row>
    <row r="15" spans="1:55" ht="30" customHeight="1" thickBot="1" x14ac:dyDescent="0.25">
      <c r="A15" s="106"/>
      <c r="B15" s="107"/>
      <c r="C15" s="107"/>
      <c r="D15" s="116"/>
      <c r="E15" s="117"/>
      <c r="F15" s="44"/>
      <c r="G15" s="45"/>
      <c r="H15" s="45"/>
      <c r="I15" s="46"/>
      <c r="J15" s="44"/>
      <c r="K15" s="45"/>
      <c r="L15" s="45"/>
      <c r="M15" s="46"/>
      <c r="N15" s="44"/>
      <c r="O15" s="45"/>
      <c r="P15" s="45"/>
      <c r="Q15" s="46"/>
      <c r="R15" s="44"/>
      <c r="S15" s="45"/>
      <c r="T15" s="45"/>
      <c r="U15" s="46"/>
      <c r="V15" s="44"/>
      <c r="W15" s="45"/>
      <c r="X15" s="45"/>
      <c r="Y15" s="46"/>
      <c r="Z15" s="44"/>
      <c r="AA15" s="45"/>
      <c r="AB15" s="45"/>
      <c r="AC15" s="46"/>
      <c r="AD15" s="44"/>
      <c r="AE15" s="45"/>
      <c r="AF15" s="45"/>
      <c r="AG15" s="46"/>
      <c r="AH15" s="44"/>
      <c r="AI15" s="45"/>
      <c r="AJ15" s="45"/>
      <c r="AK15" s="46"/>
      <c r="AL15" s="44"/>
      <c r="AM15" s="45"/>
      <c r="AN15" s="45"/>
      <c r="AO15" s="46"/>
      <c r="AP15" s="44"/>
      <c r="AQ15" s="45"/>
      <c r="AR15" s="45"/>
      <c r="AS15" s="46"/>
      <c r="AT15" s="44"/>
      <c r="AU15" s="45"/>
      <c r="AV15" s="45"/>
      <c r="AW15" s="46"/>
      <c r="AX15" s="44"/>
      <c r="AY15" s="45"/>
      <c r="AZ15" s="45"/>
      <c r="BA15" s="46"/>
      <c r="BB15" s="126"/>
      <c r="BC15" s="127"/>
    </row>
    <row r="16" spans="1:55" ht="30" customHeight="1" x14ac:dyDescent="0.2">
      <c r="A16" s="103" t="s">
        <v>43</v>
      </c>
      <c r="B16" s="104"/>
      <c r="C16" s="104"/>
      <c r="D16" s="115"/>
      <c r="E16" s="109" t="s">
        <v>34</v>
      </c>
      <c r="F16" s="41"/>
      <c r="G16" s="42"/>
      <c r="H16" s="42"/>
      <c r="I16" s="43"/>
      <c r="J16" s="47"/>
      <c r="K16" s="42"/>
      <c r="L16" s="42"/>
      <c r="M16" s="43"/>
      <c r="N16" s="41"/>
      <c r="O16" s="42"/>
      <c r="P16" s="42"/>
      <c r="Q16" s="43"/>
      <c r="R16" s="42"/>
      <c r="S16" s="42"/>
      <c r="T16" s="42"/>
      <c r="U16" s="43"/>
      <c r="V16" s="41"/>
      <c r="W16" s="42"/>
      <c r="X16" s="42"/>
      <c r="Y16" s="43"/>
      <c r="Z16" s="41"/>
      <c r="AA16" s="42"/>
      <c r="AB16" s="42"/>
      <c r="AC16" s="43"/>
      <c r="AD16" s="41"/>
      <c r="AE16" s="42"/>
      <c r="AF16" s="42"/>
      <c r="AG16" s="43" t="s">
        <v>8</v>
      </c>
      <c r="AH16" s="41"/>
      <c r="AI16" s="42"/>
      <c r="AJ16" s="42"/>
      <c r="AK16" s="43"/>
      <c r="AL16" s="47"/>
      <c r="AM16" s="42"/>
      <c r="AN16" s="42"/>
      <c r="AO16" s="43"/>
      <c r="AP16" s="47"/>
      <c r="AQ16" s="42"/>
      <c r="AR16" s="42"/>
      <c r="AS16" s="43"/>
      <c r="AT16" s="47"/>
      <c r="AU16" s="42"/>
      <c r="AV16" s="42"/>
      <c r="AW16" s="43"/>
      <c r="AX16" s="47"/>
      <c r="AY16" s="42"/>
      <c r="AZ16" s="42"/>
      <c r="BA16" s="43"/>
      <c r="BB16" s="124" t="s">
        <v>52</v>
      </c>
      <c r="BC16" s="125"/>
    </row>
    <row r="17" spans="1:55" ht="30" customHeight="1" thickBot="1" x14ac:dyDescent="0.25">
      <c r="A17" s="106"/>
      <c r="B17" s="107"/>
      <c r="C17" s="107"/>
      <c r="D17" s="116"/>
      <c r="E17" s="117"/>
      <c r="F17" s="44"/>
      <c r="G17" s="45"/>
      <c r="H17" s="45"/>
      <c r="I17" s="46"/>
      <c r="J17" s="48"/>
      <c r="K17" s="45"/>
      <c r="L17" s="45"/>
      <c r="M17" s="46"/>
      <c r="N17" s="44"/>
      <c r="O17" s="45"/>
      <c r="P17" s="45"/>
      <c r="Q17" s="46"/>
      <c r="R17" s="45"/>
      <c r="S17" s="45"/>
      <c r="T17" s="45"/>
      <c r="U17" s="46"/>
      <c r="V17" s="44"/>
      <c r="W17" s="45"/>
      <c r="X17" s="45"/>
      <c r="Y17" s="46"/>
      <c r="Z17" s="44"/>
      <c r="AA17" s="45"/>
      <c r="AB17" s="45"/>
      <c r="AC17" s="46"/>
      <c r="AD17" s="44"/>
      <c r="AE17" s="45"/>
      <c r="AF17" s="45"/>
      <c r="AG17" s="46"/>
      <c r="AH17" s="44"/>
      <c r="AI17" s="45"/>
      <c r="AJ17" s="45"/>
      <c r="AK17" s="46"/>
      <c r="AL17" s="48"/>
      <c r="AM17" s="45"/>
      <c r="AN17" s="45"/>
      <c r="AO17" s="46"/>
      <c r="AP17" s="48"/>
      <c r="AQ17" s="45"/>
      <c r="AR17" s="45"/>
      <c r="AS17" s="46"/>
      <c r="AT17" s="48"/>
      <c r="AU17" s="45"/>
      <c r="AV17" s="45"/>
      <c r="AW17" s="46"/>
      <c r="AX17" s="48"/>
      <c r="AY17" s="45"/>
      <c r="AZ17" s="45"/>
      <c r="BA17" s="46"/>
      <c r="BB17" s="126"/>
      <c r="BC17" s="127"/>
    </row>
    <row r="18" spans="1:55" ht="30" customHeight="1" x14ac:dyDescent="0.2">
      <c r="A18" s="103" t="s">
        <v>73</v>
      </c>
      <c r="B18" s="104"/>
      <c r="C18" s="104"/>
      <c r="D18" s="115"/>
      <c r="E18" s="109" t="s">
        <v>34</v>
      </c>
      <c r="F18" s="41"/>
      <c r="G18" s="42"/>
      <c r="H18" s="42"/>
      <c r="I18" s="43"/>
      <c r="J18" s="47"/>
      <c r="K18" s="42"/>
      <c r="L18" s="42"/>
      <c r="M18" s="43"/>
      <c r="N18" s="41"/>
      <c r="O18" s="42"/>
      <c r="P18" s="42"/>
      <c r="Q18" s="43"/>
      <c r="R18" s="42"/>
      <c r="S18" s="42"/>
      <c r="T18" s="42"/>
      <c r="U18" s="43"/>
      <c r="V18" s="41"/>
      <c r="W18" s="42"/>
      <c r="X18" s="42"/>
      <c r="Y18" s="43"/>
      <c r="Z18" s="41"/>
      <c r="AA18" s="42"/>
      <c r="AB18" s="42"/>
      <c r="AC18" s="43" t="s">
        <v>8</v>
      </c>
      <c r="AD18" s="41"/>
      <c r="AE18" s="42"/>
      <c r="AF18" s="42"/>
      <c r="AG18" s="43"/>
      <c r="AH18" s="41"/>
      <c r="AI18" s="42"/>
      <c r="AJ18" s="42"/>
      <c r="AK18" s="43"/>
      <c r="AL18" s="47"/>
      <c r="AM18" s="42"/>
      <c r="AN18" s="42"/>
      <c r="AO18" s="43"/>
      <c r="AP18" s="47"/>
      <c r="AQ18" s="42"/>
      <c r="AR18" s="42"/>
      <c r="AS18" s="43"/>
      <c r="AT18" s="47"/>
      <c r="AU18" s="42"/>
      <c r="AV18" s="42"/>
      <c r="AW18" s="43"/>
      <c r="AX18" s="47"/>
      <c r="AY18" s="42"/>
      <c r="AZ18" s="42"/>
      <c r="BA18" s="43"/>
      <c r="BB18" s="124" t="s">
        <v>58</v>
      </c>
      <c r="BC18" s="125"/>
    </row>
    <row r="19" spans="1:55" ht="30" customHeight="1" thickBot="1" x14ac:dyDescent="0.25">
      <c r="A19" s="106"/>
      <c r="B19" s="107"/>
      <c r="C19" s="107"/>
      <c r="D19" s="116"/>
      <c r="E19" s="117"/>
      <c r="F19" s="44"/>
      <c r="G19" s="45"/>
      <c r="H19" s="45"/>
      <c r="I19" s="46"/>
      <c r="J19" s="48"/>
      <c r="K19" s="45"/>
      <c r="L19" s="45"/>
      <c r="M19" s="46"/>
      <c r="N19" s="44"/>
      <c r="O19" s="45"/>
      <c r="P19" s="45"/>
      <c r="Q19" s="46"/>
      <c r="R19" s="45"/>
      <c r="S19" s="45"/>
      <c r="T19" s="45"/>
      <c r="U19" s="46"/>
      <c r="V19" s="44"/>
      <c r="W19" s="45"/>
      <c r="X19" s="45"/>
      <c r="Y19" s="46"/>
      <c r="Z19" s="44"/>
      <c r="AA19" s="45"/>
      <c r="AB19" s="45"/>
      <c r="AC19" s="46"/>
      <c r="AD19" s="44"/>
      <c r="AE19" s="45"/>
      <c r="AF19" s="45"/>
      <c r="AG19" s="46"/>
      <c r="AH19" s="44"/>
      <c r="AI19" s="45"/>
      <c r="AJ19" s="45"/>
      <c r="AK19" s="46"/>
      <c r="AL19" s="48"/>
      <c r="AM19" s="45"/>
      <c r="AN19" s="45"/>
      <c r="AO19" s="46"/>
      <c r="AP19" s="48"/>
      <c r="AQ19" s="45"/>
      <c r="AR19" s="45"/>
      <c r="AS19" s="46"/>
      <c r="AT19" s="48"/>
      <c r="AU19" s="45"/>
      <c r="AV19" s="45"/>
      <c r="AW19" s="46"/>
      <c r="AX19" s="48"/>
      <c r="AY19" s="45"/>
      <c r="AZ19" s="45"/>
      <c r="BA19" s="46"/>
      <c r="BB19" s="126"/>
      <c r="BC19" s="127"/>
    </row>
    <row r="20" spans="1:55" ht="30" customHeight="1" x14ac:dyDescent="0.2">
      <c r="A20" s="103" t="s">
        <v>74</v>
      </c>
      <c r="B20" s="104"/>
      <c r="C20" s="104"/>
      <c r="D20" s="115"/>
      <c r="E20" s="109" t="s">
        <v>34</v>
      </c>
      <c r="F20" s="41"/>
      <c r="G20" s="42"/>
      <c r="H20" s="42"/>
      <c r="I20" s="43"/>
      <c r="J20" s="47"/>
      <c r="K20" s="42"/>
      <c r="L20" s="42"/>
      <c r="M20" s="43"/>
      <c r="N20" s="41"/>
      <c r="O20" s="42"/>
      <c r="P20" s="42"/>
      <c r="Q20" s="43"/>
      <c r="R20" s="42"/>
      <c r="S20" s="42"/>
      <c r="T20" s="42"/>
      <c r="U20" s="43"/>
      <c r="V20" s="41"/>
      <c r="W20" s="42"/>
      <c r="X20" s="42"/>
      <c r="Y20" s="43"/>
      <c r="Z20" s="41"/>
      <c r="AA20" s="42"/>
      <c r="AB20" s="42"/>
      <c r="AC20" s="43"/>
      <c r="AD20" s="41"/>
      <c r="AE20" s="42"/>
      <c r="AF20" s="42"/>
      <c r="AG20" s="43"/>
      <c r="AH20" s="41"/>
      <c r="AI20" s="42"/>
      <c r="AJ20" s="42"/>
      <c r="AK20" s="43"/>
      <c r="AL20" s="47"/>
      <c r="AM20" s="42"/>
      <c r="AN20" s="42"/>
      <c r="AO20" s="43"/>
      <c r="AP20" s="47"/>
      <c r="AQ20" s="42"/>
      <c r="AR20" s="42"/>
      <c r="AS20" s="43"/>
      <c r="AT20" s="47"/>
      <c r="AU20" s="42"/>
      <c r="AV20" s="42"/>
      <c r="AW20" s="43" t="s">
        <v>8</v>
      </c>
      <c r="AX20" s="47"/>
      <c r="AY20" s="42"/>
      <c r="AZ20" s="42"/>
      <c r="BA20" s="43"/>
      <c r="BB20" s="124" t="s">
        <v>63</v>
      </c>
      <c r="BC20" s="125"/>
    </row>
    <row r="21" spans="1:55" ht="30" customHeight="1" thickBot="1" x14ac:dyDescent="0.25">
      <c r="A21" s="106"/>
      <c r="B21" s="107"/>
      <c r="C21" s="107"/>
      <c r="D21" s="116"/>
      <c r="E21" s="117"/>
      <c r="F21" s="44"/>
      <c r="G21" s="45"/>
      <c r="H21" s="45"/>
      <c r="I21" s="46"/>
      <c r="J21" s="48"/>
      <c r="K21" s="45"/>
      <c r="L21" s="45"/>
      <c r="M21" s="46"/>
      <c r="N21" s="44"/>
      <c r="O21" s="45"/>
      <c r="P21" s="45"/>
      <c r="Q21" s="46"/>
      <c r="R21" s="45"/>
      <c r="S21" s="45"/>
      <c r="T21" s="45"/>
      <c r="U21" s="46"/>
      <c r="V21" s="44"/>
      <c r="W21" s="45"/>
      <c r="X21" s="45"/>
      <c r="Y21" s="46"/>
      <c r="Z21" s="44"/>
      <c r="AA21" s="45"/>
      <c r="AB21" s="45"/>
      <c r="AC21" s="46"/>
      <c r="AD21" s="44"/>
      <c r="AE21" s="45"/>
      <c r="AF21" s="45"/>
      <c r="AG21" s="46"/>
      <c r="AH21" s="44"/>
      <c r="AI21" s="45"/>
      <c r="AJ21" s="45"/>
      <c r="AK21" s="46"/>
      <c r="AL21" s="48"/>
      <c r="AM21" s="45"/>
      <c r="AN21" s="45"/>
      <c r="AO21" s="46"/>
      <c r="AP21" s="48"/>
      <c r="AQ21" s="45"/>
      <c r="AR21" s="45"/>
      <c r="AS21" s="46"/>
      <c r="AT21" s="48"/>
      <c r="AU21" s="45"/>
      <c r="AV21" s="45"/>
      <c r="AW21" s="46"/>
      <c r="AX21" s="48"/>
      <c r="AY21" s="45"/>
      <c r="AZ21" s="45"/>
      <c r="BA21" s="46"/>
      <c r="BB21" s="126"/>
      <c r="BC21" s="127"/>
    </row>
    <row r="22" spans="1:55" ht="30" customHeight="1" x14ac:dyDescent="0.2">
      <c r="A22" s="103" t="s">
        <v>75</v>
      </c>
      <c r="B22" s="104"/>
      <c r="C22" s="104"/>
      <c r="D22" s="115"/>
      <c r="E22" s="109" t="s">
        <v>34</v>
      </c>
      <c r="F22" s="41"/>
      <c r="G22" s="42"/>
      <c r="H22" s="42"/>
      <c r="I22" s="43"/>
      <c r="J22" s="47"/>
      <c r="K22" s="42"/>
      <c r="L22" s="42"/>
      <c r="M22" s="43"/>
      <c r="N22" s="41"/>
      <c r="O22" s="42"/>
      <c r="P22" s="42"/>
      <c r="Q22" s="43"/>
      <c r="R22" s="42"/>
      <c r="S22" s="42"/>
      <c r="T22" s="42"/>
      <c r="U22" s="43"/>
      <c r="V22" s="41"/>
      <c r="W22" s="42"/>
      <c r="X22" s="42"/>
      <c r="Y22" s="43"/>
      <c r="Z22" s="41"/>
      <c r="AA22" s="42"/>
      <c r="AB22" s="42"/>
      <c r="AC22" s="43"/>
      <c r="AD22" s="41"/>
      <c r="AE22" s="42"/>
      <c r="AF22" s="42"/>
      <c r="AG22" s="43"/>
      <c r="AH22" s="41"/>
      <c r="AI22" s="42"/>
      <c r="AJ22" s="42"/>
      <c r="AK22" s="43"/>
      <c r="AL22" s="47"/>
      <c r="AM22" s="42"/>
      <c r="AN22" s="42"/>
      <c r="AO22" s="43"/>
      <c r="AP22" s="47" t="s">
        <v>8</v>
      </c>
      <c r="AQ22" s="42" t="s">
        <v>8</v>
      </c>
      <c r="AR22" s="42" t="s">
        <v>8</v>
      </c>
      <c r="AS22" s="43" t="s">
        <v>8</v>
      </c>
      <c r="AT22" s="47"/>
      <c r="AU22" s="42"/>
      <c r="AV22" s="42"/>
      <c r="AW22" s="43"/>
      <c r="AX22" s="47"/>
      <c r="AY22" s="42"/>
      <c r="AZ22" s="42"/>
      <c r="BA22" s="43"/>
      <c r="BB22" s="124"/>
      <c r="BC22" s="125"/>
    </row>
    <row r="23" spans="1:55" ht="30" customHeight="1" thickBot="1" x14ac:dyDescent="0.25">
      <c r="A23" s="118"/>
      <c r="B23" s="119"/>
      <c r="C23" s="119"/>
      <c r="D23" s="120"/>
      <c r="E23" s="117"/>
      <c r="F23" s="44"/>
      <c r="G23" s="45"/>
      <c r="H23" s="45"/>
      <c r="I23" s="46"/>
      <c r="J23" s="48"/>
      <c r="K23" s="45"/>
      <c r="L23" s="45"/>
      <c r="M23" s="46"/>
      <c r="N23" s="44"/>
      <c r="O23" s="45"/>
      <c r="P23" s="45"/>
      <c r="Q23" s="46"/>
      <c r="R23" s="45"/>
      <c r="S23" s="45"/>
      <c r="T23" s="45"/>
      <c r="U23" s="46"/>
      <c r="V23" s="44"/>
      <c r="W23" s="45"/>
      <c r="X23" s="45"/>
      <c r="Y23" s="46"/>
      <c r="Z23" s="44"/>
      <c r="AA23" s="45"/>
      <c r="AB23" s="45"/>
      <c r="AC23" s="46"/>
      <c r="AD23" s="44"/>
      <c r="AE23" s="45"/>
      <c r="AF23" s="45"/>
      <c r="AG23" s="46"/>
      <c r="AH23" s="44"/>
      <c r="AI23" s="45"/>
      <c r="AJ23" s="45"/>
      <c r="AK23" s="46"/>
      <c r="AL23" s="48"/>
      <c r="AM23" s="45"/>
      <c r="AN23" s="45"/>
      <c r="AO23" s="46"/>
      <c r="AP23" s="48"/>
      <c r="AQ23" s="45"/>
      <c r="AR23" s="45"/>
      <c r="AS23" s="46"/>
      <c r="AT23" s="48"/>
      <c r="AU23" s="45"/>
      <c r="AV23" s="45"/>
      <c r="AW23" s="46"/>
      <c r="AX23" s="48"/>
      <c r="AY23" s="45"/>
      <c r="AZ23" s="45"/>
      <c r="BA23" s="46"/>
      <c r="BB23" s="126"/>
      <c r="BC23" s="127"/>
    </row>
    <row r="24" spans="1:55" ht="30" customHeight="1" x14ac:dyDescent="0.2">
      <c r="A24" s="97" t="s">
        <v>45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9"/>
    </row>
    <row r="25" spans="1:55" ht="30" customHeight="1" x14ac:dyDescent="0.2">
      <c r="A25" s="121" t="s">
        <v>64</v>
      </c>
      <c r="B25" s="122"/>
      <c r="C25" s="122"/>
      <c r="D25" s="123"/>
      <c r="E25" s="110" t="s">
        <v>34</v>
      </c>
      <c r="F25" s="10"/>
      <c r="G25" s="11"/>
      <c r="H25" s="11"/>
      <c r="I25" s="12"/>
      <c r="J25" s="13"/>
      <c r="K25" s="11"/>
      <c r="L25" s="11"/>
      <c r="M25" s="12"/>
      <c r="N25" s="72"/>
      <c r="O25" s="73"/>
      <c r="P25" s="73"/>
      <c r="Q25" s="74"/>
      <c r="R25" s="72"/>
      <c r="S25" s="73"/>
      <c r="T25" s="73"/>
      <c r="U25" s="74" t="s">
        <v>8</v>
      </c>
      <c r="V25" s="72"/>
      <c r="W25" s="73"/>
      <c r="X25" s="73"/>
      <c r="Y25" s="74"/>
      <c r="Z25" s="72"/>
      <c r="AA25" s="73"/>
      <c r="AB25" s="73"/>
      <c r="AC25" s="74"/>
      <c r="AD25" s="72"/>
      <c r="AE25" s="73"/>
      <c r="AF25" s="73"/>
      <c r="AG25" s="74"/>
      <c r="AH25" s="72"/>
      <c r="AI25" s="73"/>
      <c r="AJ25" s="73"/>
      <c r="AK25" s="74"/>
      <c r="AL25" s="75"/>
      <c r="AM25" s="73"/>
      <c r="AN25" s="73"/>
      <c r="AO25" s="74"/>
      <c r="AP25" s="75"/>
      <c r="AQ25" s="73"/>
      <c r="AR25" s="73" t="s">
        <v>72</v>
      </c>
      <c r="AS25" s="74"/>
      <c r="AT25" s="75"/>
      <c r="AU25" s="73"/>
      <c r="AV25" s="73"/>
      <c r="AW25" s="74"/>
      <c r="AX25" s="75"/>
      <c r="AY25" s="73"/>
      <c r="AZ25" s="73"/>
      <c r="BA25" s="12"/>
      <c r="BB25" s="128" t="s">
        <v>61</v>
      </c>
      <c r="BC25" s="129"/>
    </row>
    <row r="26" spans="1:55" ht="30" customHeight="1" thickBot="1" x14ac:dyDescent="0.25">
      <c r="A26" s="106"/>
      <c r="B26" s="107"/>
      <c r="C26" s="107"/>
      <c r="D26" s="116"/>
      <c r="E26" s="117"/>
      <c r="F26" s="53"/>
      <c r="G26" s="54"/>
      <c r="H26" s="54"/>
      <c r="I26" s="55"/>
      <c r="J26" s="56"/>
      <c r="K26" s="54"/>
      <c r="L26" s="54"/>
      <c r="M26" s="55"/>
      <c r="N26" s="57"/>
      <c r="O26" s="58"/>
      <c r="P26" s="58"/>
      <c r="Q26" s="59"/>
      <c r="R26" s="57"/>
      <c r="S26" s="58"/>
      <c r="T26" s="58"/>
      <c r="U26" s="59"/>
      <c r="V26" s="57"/>
      <c r="W26" s="58"/>
      <c r="X26" s="58"/>
      <c r="Y26" s="59"/>
      <c r="Z26" s="57"/>
      <c r="AA26" s="58"/>
      <c r="AB26" s="58"/>
      <c r="AC26" s="59"/>
      <c r="AD26" s="57"/>
      <c r="AE26" s="58"/>
      <c r="AF26" s="58"/>
      <c r="AG26" s="59"/>
      <c r="AH26" s="57"/>
      <c r="AI26" s="58"/>
      <c r="AJ26" s="58"/>
      <c r="AK26" s="59"/>
      <c r="AL26" s="60"/>
      <c r="AM26" s="58"/>
      <c r="AN26" s="58"/>
      <c r="AO26" s="59"/>
      <c r="AP26" s="60"/>
      <c r="AQ26" s="58"/>
      <c r="AR26" s="58"/>
      <c r="AS26" s="59"/>
      <c r="AT26" s="60"/>
      <c r="AU26" s="58"/>
      <c r="AV26" s="58"/>
      <c r="AW26" s="59"/>
      <c r="AX26" s="60"/>
      <c r="AY26" s="58"/>
      <c r="AZ26" s="58"/>
      <c r="BA26" s="55"/>
      <c r="BB26" s="126"/>
      <c r="BC26" s="127"/>
    </row>
    <row r="27" spans="1:55" ht="41.25" customHeight="1" x14ac:dyDescent="0.2">
      <c r="A27" s="103" t="s">
        <v>65</v>
      </c>
      <c r="B27" s="104"/>
      <c r="C27" s="104"/>
      <c r="D27" s="115"/>
      <c r="E27" s="109" t="s">
        <v>34</v>
      </c>
      <c r="F27" s="41"/>
      <c r="G27" s="42"/>
      <c r="H27" s="42"/>
      <c r="I27" s="43"/>
      <c r="J27" s="47"/>
      <c r="K27" s="42"/>
      <c r="L27" s="42"/>
      <c r="M27" s="43"/>
      <c r="N27" s="41"/>
      <c r="O27" s="42"/>
      <c r="P27" s="42"/>
      <c r="Q27" s="43"/>
      <c r="R27" s="42"/>
      <c r="S27" s="42"/>
      <c r="T27" s="42"/>
      <c r="U27" s="43"/>
      <c r="V27" s="41"/>
      <c r="W27" s="42"/>
      <c r="X27" s="42"/>
      <c r="Y27" s="43"/>
      <c r="Z27" s="41"/>
      <c r="AA27" s="42"/>
      <c r="AB27" s="42"/>
      <c r="AC27" s="43"/>
      <c r="AD27" s="41"/>
      <c r="AE27" s="42"/>
      <c r="AF27" s="42"/>
      <c r="AG27" s="43"/>
      <c r="AH27" s="41"/>
      <c r="AI27" s="42"/>
      <c r="AJ27" s="42"/>
      <c r="AK27" s="43"/>
      <c r="AL27" s="47"/>
      <c r="AM27" s="42"/>
      <c r="AN27" s="42"/>
      <c r="AO27" s="43"/>
      <c r="AP27" s="47" t="s">
        <v>8</v>
      </c>
      <c r="AQ27" s="42" t="s">
        <v>8</v>
      </c>
      <c r="AR27" s="42" t="s">
        <v>8</v>
      </c>
      <c r="AS27" s="43" t="s">
        <v>8</v>
      </c>
      <c r="AT27" s="47"/>
      <c r="AU27" s="42"/>
      <c r="AV27" s="42"/>
      <c r="AW27" s="43"/>
      <c r="AX27" s="47"/>
      <c r="AY27" s="42"/>
      <c r="AZ27" s="42"/>
      <c r="BA27" s="43"/>
      <c r="BB27" s="124" t="s">
        <v>67</v>
      </c>
      <c r="BC27" s="125"/>
    </row>
    <row r="28" spans="1:55" ht="42.75" customHeight="1" thickBot="1" x14ac:dyDescent="0.25">
      <c r="A28" s="106"/>
      <c r="B28" s="107"/>
      <c r="C28" s="107"/>
      <c r="D28" s="116"/>
      <c r="E28" s="117"/>
      <c r="F28" s="44"/>
      <c r="G28" s="45"/>
      <c r="H28" s="45"/>
      <c r="I28" s="46"/>
      <c r="J28" s="48"/>
      <c r="K28" s="45"/>
      <c r="L28" s="45"/>
      <c r="M28" s="46"/>
      <c r="N28" s="44"/>
      <c r="O28" s="45"/>
      <c r="P28" s="45"/>
      <c r="Q28" s="46"/>
      <c r="R28" s="45"/>
      <c r="S28" s="45"/>
      <c r="T28" s="45"/>
      <c r="U28" s="46"/>
      <c r="V28" s="44"/>
      <c r="W28" s="45"/>
      <c r="X28" s="45"/>
      <c r="Y28" s="46"/>
      <c r="Z28" s="44"/>
      <c r="AA28" s="45"/>
      <c r="AB28" s="45"/>
      <c r="AC28" s="46"/>
      <c r="AD28" s="44"/>
      <c r="AE28" s="45"/>
      <c r="AF28" s="45"/>
      <c r="AG28" s="46"/>
      <c r="AH28" s="44"/>
      <c r="AI28" s="45"/>
      <c r="AJ28" s="45"/>
      <c r="AK28" s="46"/>
      <c r="AL28" s="48"/>
      <c r="AM28" s="45"/>
      <c r="AN28" s="45"/>
      <c r="AO28" s="46"/>
      <c r="AP28" s="48"/>
      <c r="AQ28" s="45"/>
      <c r="AR28" s="45"/>
      <c r="AS28" s="46"/>
      <c r="AT28" s="48"/>
      <c r="AU28" s="45"/>
      <c r="AV28" s="45"/>
      <c r="AW28" s="46"/>
      <c r="AX28" s="48"/>
      <c r="AY28" s="45"/>
      <c r="AZ28" s="45"/>
      <c r="BA28" s="46"/>
      <c r="BB28" s="126"/>
      <c r="BC28" s="127"/>
    </row>
    <row r="29" spans="1:55" ht="30" customHeight="1" thickBot="1" x14ac:dyDescent="0.25">
      <c r="A29" s="100" t="s">
        <v>46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2"/>
    </row>
    <row r="30" spans="1:55" ht="30" customHeight="1" x14ac:dyDescent="0.2">
      <c r="A30" s="103" t="s">
        <v>59</v>
      </c>
      <c r="B30" s="104"/>
      <c r="C30" s="104"/>
      <c r="D30" s="115"/>
      <c r="E30" s="109" t="s">
        <v>34</v>
      </c>
      <c r="F30" s="41"/>
      <c r="G30" s="42"/>
      <c r="H30" s="42"/>
      <c r="I30" s="43"/>
      <c r="J30" s="47"/>
      <c r="K30" s="42"/>
      <c r="L30" s="42"/>
      <c r="M30" s="43"/>
      <c r="N30" s="41"/>
      <c r="O30" s="42"/>
      <c r="P30" s="42"/>
      <c r="Q30" s="43" t="s">
        <v>8</v>
      </c>
      <c r="R30" s="42"/>
      <c r="S30" s="42"/>
      <c r="T30" s="42"/>
      <c r="U30" s="43"/>
      <c r="V30" s="41"/>
      <c r="W30" s="42"/>
      <c r="X30" s="42"/>
      <c r="Y30" s="43"/>
      <c r="Z30" s="41"/>
      <c r="AA30" s="42"/>
      <c r="AB30" s="42"/>
      <c r="AC30" s="43"/>
      <c r="AD30" s="41"/>
      <c r="AE30" s="42"/>
      <c r="AF30" s="42"/>
      <c r="AG30" s="43"/>
      <c r="AH30" s="41"/>
      <c r="AI30" s="42"/>
      <c r="AJ30" s="42"/>
      <c r="AK30" s="43"/>
      <c r="AL30" s="47"/>
      <c r="AM30" s="42"/>
      <c r="AN30" s="42"/>
      <c r="AO30" s="43"/>
      <c r="AP30" s="47"/>
      <c r="AQ30" s="42"/>
      <c r="AR30" s="42"/>
      <c r="AS30" s="43"/>
      <c r="AT30" s="47"/>
      <c r="AU30" s="42"/>
      <c r="AV30" s="42"/>
      <c r="AW30" s="43"/>
      <c r="AX30" s="47"/>
      <c r="AY30" s="42"/>
      <c r="AZ30" s="42"/>
      <c r="BA30" s="43"/>
      <c r="BB30" s="124" t="s">
        <v>60</v>
      </c>
      <c r="BC30" s="125"/>
    </row>
    <row r="31" spans="1:55" ht="30" customHeight="1" thickBot="1" x14ac:dyDescent="0.25">
      <c r="A31" s="106"/>
      <c r="B31" s="107"/>
      <c r="C31" s="107"/>
      <c r="D31" s="116"/>
      <c r="E31" s="117"/>
      <c r="F31" s="44"/>
      <c r="G31" s="45"/>
      <c r="H31" s="45"/>
      <c r="I31" s="46"/>
      <c r="J31" s="48"/>
      <c r="K31" s="45"/>
      <c r="L31" s="45"/>
      <c r="M31" s="46"/>
      <c r="N31" s="44"/>
      <c r="O31" s="45"/>
      <c r="P31" s="45"/>
      <c r="Q31" s="46"/>
      <c r="R31" s="45"/>
      <c r="S31" s="45"/>
      <c r="T31" s="45"/>
      <c r="U31" s="46"/>
      <c r="V31" s="44"/>
      <c r="W31" s="45"/>
      <c r="X31" s="45"/>
      <c r="Y31" s="46"/>
      <c r="Z31" s="44"/>
      <c r="AA31" s="45"/>
      <c r="AB31" s="45"/>
      <c r="AC31" s="46"/>
      <c r="AD31" s="44"/>
      <c r="AE31" s="45"/>
      <c r="AF31" s="45"/>
      <c r="AG31" s="46"/>
      <c r="AH31" s="44"/>
      <c r="AI31" s="45"/>
      <c r="AJ31" s="45"/>
      <c r="AK31" s="46"/>
      <c r="AL31" s="48"/>
      <c r="AM31" s="45"/>
      <c r="AN31" s="45"/>
      <c r="AO31" s="46"/>
      <c r="AP31" s="48"/>
      <c r="AQ31" s="45"/>
      <c r="AR31" s="45"/>
      <c r="AS31" s="46"/>
      <c r="AT31" s="48"/>
      <c r="AU31" s="45"/>
      <c r="AV31" s="45"/>
      <c r="AW31" s="46"/>
      <c r="AX31" s="48"/>
      <c r="AY31" s="45"/>
      <c r="AZ31" s="45"/>
      <c r="BA31" s="46"/>
      <c r="BB31" s="126"/>
      <c r="BC31" s="127"/>
    </row>
    <row r="32" spans="1:55" ht="30" customHeight="1" x14ac:dyDescent="0.2">
      <c r="A32" s="103" t="s">
        <v>48</v>
      </c>
      <c r="B32" s="104"/>
      <c r="C32" s="104"/>
      <c r="D32" s="105"/>
      <c r="E32" s="109" t="s">
        <v>34</v>
      </c>
      <c r="F32" s="83"/>
      <c r="G32" s="84"/>
      <c r="H32" s="84"/>
      <c r="I32" s="85"/>
      <c r="J32" s="86"/>
      <c r="K32" s="84"/>
      <c r="L32" s="84"/>
      <c r="M32" s="85"/>
      <c r="N32" s="87"/>
      <c r="O32" s="88"/>
      <c r="P32" s="88"/>
      <c r="Q32" s="89"/>
      <c r="R32" s="87" t="s">
        <v>8</v>
      </c>
      <c r="S32" s="88"/>
      <c r="T32" s="88"/>
      <c r="U32" s="89"/>
      <c r="V32" s="87"/>
      <c r="W32" s="88"/>
      <c r="X32" s="88"/>
      <c r="Y32" s="89"/>
      <c r="Z32" s="87"/>
      <c r="AA32" s="88"/>
      <c r="AB32" s="88"/>
      <c r="AC32" s="89"/>
      <c r="AD32" s="87"/>
      <c r="AE32" s="88"/>
      <c r="AF32" s="88"/>
      <c r="AG32" s="89"/>
      <c r="AH32" s="87"/>
      <c r="AI32" s="88"/>
      <c r="AJ32" s="88"/>
      <c r="AK32" s="89"/>
      <c r="AL32" s="90"/>
      <c r="AM32" s="88"/>
      <c r="AN32" s="88"/>
      <c r="AO32" s="89"/>
      <c r="AP32" s="90"/>
      <c r="AQ32" s="88"/>
      <c r="AR32" s="88"/>
      <c r="AS32" s="89"/>
      <c r="AT32" s="90"/>
      <c r="AU32" s="88"/>
      <c r="AV32" s="88"/>
      <c r="AW32" s="89"/>
      <c r="AX32" s="90"/>
      <c r="AY32" s="88"/>
      <c r="AZ32" s="88"/>
      <c r="BA32" s="85"/>
      <c r="BB32" s="111" t="s">
        <v>71</v>
      </c>
      <c r="BC32" s="112"/>
    </row>
    <row r="33" spans="1:55" ht="30" customHeight="1" thickBot="1" x14ac:dyDescent="0.25">
      <c r="A33" s="106"/>
      <c r="B33" s="107"/>
      <c r="C33" s="107"/>
      <c r="D33" s="108"/>
      <c r="E33" s="110"/>
      <c r="F33" s="53"/>
      <c r="G33" s="54"/>
      <c r="H33" s="54"/>
      <c r="I33" s="55"/>
      <c r="J33" s="56"/>
      <c r="K33" s="54"/>
      <c r="L33" s="54"/>
      <c r="M33" s="55"/>
      <c r="N33" s="57"/>
      <c r="O33" s="58"/>
      <c r="P33" s="58"/>
      <c r="Q33" s="59"/>
      <c r="R33" s="57"/>
      <c r="S33" s="58"/>
      <c r="T33" s="58"/>
      <c r="U33" s="59"/>
      <c r="V33" s="57"/>
      <c r="W33" s="58"/>
      <c r="X33" s="58"/>
      <c r="Y33" s="59"/>
      <c r="Z33" s="57"/>
      <c r="AA33" s="58"/>
      <c r="AB33" s="58"/>
      <c r="AC33" s="59"/>
      <c r="AD33" s="57"/>
      <c r="AE33" s="58"/>
      <c r="AF33" s="58"/>
      <c r="AG33" s="59"/>
      <c r="AH33" s="57"/>
      <c r="AI33" s="58"/>
      <c r="AJ33" s="58"/>
      <c r="AK33" s="59"/>
      <c r="AL33" s="60"/>
      <c r="AM33" s="58"/>
      <c r="AN33" s="58"/>
      <c r="AO33" s="59"/>
      <c r="AP33" s="60"/>
      <c r="AQ33" s="58"/>
      <c r="AR33" s="58"/>
      <c r="AS33" s="59"/>
      <c r="AT33" s="60"/>
      <c r="AU33" s="58"/>
      <c r="AV33" s="58"/>
      <c r="AW33" s="59"/>
      <c r="AX33" s="60"/>
      <c r="AY33" s="58"/>
      <c r="AZ33" s="58"/>
      <c r="BA33" s="55"/>
      <c r="BB33" s="113"/>
      <c r="BC33" s="114"/>
    </row>
    <row r="34" spans="1:55" ht="36" customHeight="1" thickBot="1" x14ac:dyDescent="0.25">
      <c r="A34" s="164" t="s">
        <v>28</v>
      </c>
      <c r="B34" s="164"/>
      <c r="C34" s="165"/>
      <c r="D34" s="148" t="s">
        <v>2</v>
      </c>
      <c r="E34" s="149"/>
      <c r="F34" s="142">
        <f>F36/F35</f>
        <v>0</v>
      </c>
      <c r="G34" s="143"/>
      <c r="H34" s="143"/>
      <c r="I34" s="144"/>
      <c r="J34" s="142">
        <f t="shared" ref="J34" si="0">J36/J35</f>
        <v>0</v>
      </c>
      <c r="K34" s="143"/>
      <c r="L34" s="143"/>
      <c r="M34" s="144"/>
      <c r="N34" s="142">
        <f t="shared" ref="N34" si="1">N36/N35</f>
        <v>0</v>
      </c>
      <c r="O34" s="143"/>
      <c r="P34" s="143"/>
      <c r="Q34" s="144"/>
      <c r="R34" s="142">
        <f t="shared" ref="R34" si="2">R36/R35</f>
        <v>0</v>
      </c>
      <c r="S34" s="143"/>
      <c r="T34" s="143"/>
      <c r="U34" s="144"/>
      <c r="V34" s="142">
        <f t="shared" ref="V34" si="3">V36/V35</f>
        <v>0</v>
      </c>
      <c r="W34" s="143"/>
      <c r="X34" s="143"/>
      <c r="Y34" s="144"/>
      <c r="Z34" s="142">
        <f t="shared" ref="Z34" si="4">Z36/Z35</f>
        <v>0</v>
      </c>
      <c r="AA34" s="143"/>
      <c r="AB34" s="143"/>
      <c r="AC34" s="144"/>
      <c r="AD34" s="142">
        <f t="shared" ref="AD34" si="5">AD36/AD35</f>
        <v>0</v>
      </c>
      <c r="AE34" s="143"/>
      <c r="AF34" s="143"/>
      <c r="AG34" s="144"/>
      <c r="AH34" s="142">
        <f t="shared" ref="AH34" si="6">AH36/AH35</f>
        <v>0</v>
      </c>
      <c r="AI34" s="143"/>
      <c r="AJ34" s="143"/>
      <c r="AK34" s="144"/>
      <c r="AL34" s="142">
        <f t="shared" ref="AL34" si="7">AL36/AL35</f>
        <v>0</v>
      </c>
      <c r="AM34" s="143"/>
      <c r="AN34" s="143"/>
      <c r="AO34" s="144"/>
      <c r="AP34" s="142">
        <f t="shared" ref="AP34" si="8">AP36/AP35</f>
        <v>0</v>
      </c>
      <c r="AQ34" s="143"/>
      <c r="AR34" s="143"/>
      <c r="AS34" s="144"/>
      <c r="AT34" s="142">
        <f t="shared" ref="AT34" si="9">AT36/AT35</f>
        <v>0</v>
      </c>
      <c r="AU34" s="143"/>
      <c r="AV34" s="143"/>
      <c r="AW34" s="144"/>
      <c r="AX34" s="142">
        <f t="shared" ref="AX34" si="10">AX36/AX35</f>
        <v>0</v>
      </c>
      <c r="AY34" s="143"/>
      <c r="AZ34" s="143"/>
      <c r="BA34" s="144"/>
      <c r="BB34" s="130" t="s">
        <v>3</v>
      </c>
      <c r="BC34" s="133">
        <f>SUM(F37:BA37)</f>
        <v>0</v>
      </c>
    </row>
    <row r="35" spans="1:55" ht="36" customHeight="1" x14ac:dyDescent="0.2">
      <c r="A35" s="164"/>
      <c r="B35" s="164"/>
      <c r="C35" s="165"/>
      <c r="D35" s="150" t="s">
        <v>0</v>
      </c>
      <c r="E35" s="34" t="s">
        <v>4</v>
      </c>
      <c r="F35" s="145">
        <f>COUNTIF(F10:I33,"P")</f>
        <v>1</v>
      </c>
      <c r="G35" s="146"/>
      <c r="H35" s="146"/>
      <c r="I35" s="147"/>
      <c r="J35" s="145">
        <f>COUNTIF(J10:M33,"P")</f>
        <v>3</v>
      </c>
      <c r="K35" s="146"/>
      <c r="L35" s="146"/>
      <c r="M35" s="147"/>
      <c r="N35" s="145">
        <f>COUNTIF(N10:Q33,"P")</f>
        <v>4</v>
      </c>
      <c r="O35" s="146"/>
      <c r="P35" s="146"/>
      <c r="Q35" s="147"/>
      <c r="R35" s="145">
        <f>COUNTIF(R10:U33,"P")</f>
        <v>5</v>
      </c>
      <c r="S35" s="146"/>
      <c r="T35" s="146"/>
      <c r="U35" s="147"/>
      <c r="V35" s="145">
        <f>COUNTIF(V10:Y33,"P")</f>
        <v>3</v>
      </c>
      <c r="W35" s="146"/>
      <c r="X35" s="146"/>
      <c r="Y35" s="147"/>
      <c r="Z35" s="145">
        <f>COUNTIF(Z10:AC33,"P")</f>
        <v>4</v>
      </c>
      <c r="AA35" s="146"/>
      <c r="AB35" s="146"/>
      <c r="AC35" s="147"/>
      <c r="AD35" s="145">
        <f>COUNTIF(AD10:AG33,"P")</f>
        <v>4</v>
      </c>
      <c r="AE35" s="146"/>
      <c r="AF35" s="146"/>
      <c r="AG35" s="147"/>
      <c r="AH35" s="145">
        <f>COUNTIF(AH10:AK33,"P")</f>
        <v>3</v>
      </c>
      <c r="AI35" s="146"/>
      <c r="AJ35" s="146"/>
      <c r="AK35" s="147"/>
      <c r="AL35" s="145">
        <f>COUNTIF(AL10:AO33,"P")</f>
        <v>3</v>
      </c>
      <c r="AM35" s="146"/>
      <c r="AN35" s="146"/>
      <c r="AO35" s="147"/>
      <c r="AP35" s="145">
        <f>COUNTIF(AP10:AS33,"P")</f>
        <v>11</v>
      </c>
      <c r="AQ35" s="146"/>
      <c r="AR35" s="146"/>
      <c r="AS35" s="147"/>
      <c r="AT35" s="145">
        <f>COUNTIF(AT10:AW33,"P")</f>
        <v>4</v>
      </c>
      <c r="AU35" s="146"/>
      <c r="AV35" s="146"/>
      <c r="AW35" s="147"/>
      <c r="AX35" s="145">
        <f>COUNTIF(AX10:BA33,"P")</f>
        <v>3</v>
      </c>
      <c r="AY35" s="146"/>
      <c r="AZ35" s="146"/>
      <c r="BA35" s="147"/>
      <c r="BB35" s="131"/>
      <c r="BC35" s="134"/>
    </row>
    <row r="36" spans="1:55" ht="36" customHeight="1" x14ac:dyDescent="0.2">
      <c r="A36" s="164"/>
      <c r="B36" s="164"/>
      <c r="C36" s="165"/>
      <c r="D36" s="151"/>
      <c r="E36" s="35" t="s">
        <v>5</v>
      </c>
      <c r="F36" s="139">
        <f>COUNTIF(F11:I33,"E")+F39</f>
        <v>0</v>
      </c>
      <c r="G36" s="140"/>
      <c r="H36" s="140"/>
      <c r="I36" s="141"/>
      <c r="J36" s="139">
        <f>COUNTIF(J11:M33,"E")+J39</f>
        <v>0</v>
      </c>
      <c r="K36" s="140"/>
      <c r="L36" s="140"/>
      <c r="M36" s="141"/>
      <c r="N36" s="139">
        <f>COUNTIF(N11:Q33,"E")+N39</f>
        <v>0</v>
      </c>
      <c r="O36" s="140"/>
      <c r="P36" s="140"/>
      <c r="Q36" s="141"/>
      <c r="R36" s="139">
        <f>COUNTIF(R11:U33,"E")+R39</f>
        <v>0</v>
      </c>
      <c r="S36" s="140"/>
      <c r="T36" s="140"/>
      <c r="U36" s="141"/>
      <c r="V36" s="139">
        <f>COUNTIF(V11:Y33,"E")+V39</f>
        <v>0</v>
      </c>
      <c r="W36" s="140"/>
      <c r="X36" s="140"/>
      <c r="Y36" s="141"/>
      <c r="Z36" s="139">
        <f>COUNTIF(Z11:AC33,"E")+Z39</f>
        <v>0</v>
      </c>
      <c r="AA36" s="140"/>
      <c r="AB36" s="140"/>
      <c r="AC36" s="141"/>
      <c r="AD36" s="139">
        <f>COUNTIF(AD11:AG33,"E")+AD39</f>
        <v>0</v>
      </c>
      <c r="AE36" s="140"/>
      <c r="AF36" s="140"/>
      <c r="AG36" s="141"/>
      <c r="AH36" s="139">
        <f>COUNTIF(AH11:AK33,"E")+AH39</f>
        <v>0</v>
      </c>
      <c r="AI36" s="140"/>
      <c r="AJ36" s="140"/>
      <c r="AK36" s="141"/>
      <c r="AL36" s="139">
        <f>COUNTIF(AL11:AO33,"E")+AL39</f>
        <v>0</v>
      </c>
      <c r="AM36" s="140"/>
      <c r="AN36" s="140"/>
      <c r="AO36" s="141"/>
      <c r="AP36" s="139">
        <f>COUNTIF(AP11:AS33,"E")+AP39</f>
        <v>0</v>
      </c>
      <c r="AQ36" s="140"/>
      <c r="AR36" s="140"/>
      <c r="AS36" s="141"/>
      <c r="AT36" s="139">
        <f>COUNTIF(AT11:AW33,"E")+AT39</f>
        <v>0</v>
      </c>
      <c r="AU36" s="140"/>
      <c r="AV36" s="140"/>
      <c r="AW36" s="141"/>
      <c r="AX36" s="139">
        <f>COUNTIF(AX11:BA33,"E")+AX39</f>
        <v>0</v>
      </c>
      <c r="AY36" s="140"/>
      <c r="AZ36" s="140"/>
      <c r="BA36" s="141"/>
      <c r="BB36" s="131"/>
      <c r="BC36" s="134"/>
    </row>
    <row r="37" spans="1:55" ht="36" customHeight="1" x14ac:dyDescent="0.2">
      <c r="A37" s="164"/>
      <c r="B37" s="164"/>
      <c r="C37" s="165"/>
      <c r="D37" s="151"/>
      <c r="E37" s="36" t="s">
        <v>6</v>
      </c>
      <c r="F37" s="136">
        <f>+F36/$C$45</f>
        <v>0</v>
      </c>
      <c r="G37" s="137"/>
      <c r="H37" s="137"/>
      <c r="I37" s="138"/>
      <c r="J37" s="136">
        <f>+J36/$C$45</f>
        <v>0</v>
      </c>
      <c r="K37" s="137"/>
      <c r="L37" s="137"/>
      <c r="M37" s="138"/>
      <c r="N37" s="136">
        <f>+N36/$C$45</f>
        <v>0</v>
      </c>
      <c r="O37" s="137"/>
      <c r="P37" s="137"/>
      <c r="Q37" s="138"/>
      <c r="R37" s="136">
        <f>+R36/$C$45</f>
        <v>0</v>
      </c>
      <c r="S37" s="137"/>
      <c r="T37" s="137"/>
      <c r="U37" s="138"/>
      <c r="V37" s="136">
        <f>+V36/$C$45</f>
        <v>0</v>
      </c>
      <c r="W37" s="137"/>
      <c r="X37" s="137"/>
      <c r="Y37" s="138"/>
      <c r="Z37" s="136">
        <f>+Z36/$C$45</f>
        <v>0</v>
      </c>
      <c r="AA37" s="137"/>
      <c r="AB37" s="137"/>
      <c r="AC37" s="138"/>
      <c r="AD37" s="136">
        <f>+AD36/$C$45</f>
        <v>0</v>
      </c>
      <c r="AE37" s="137"/>
      <c r="AF37" s="137"/>
      <c r="AG37" s="138"/>
      <c r="AH37" s="136">
        <f>+AH36/$C$45</f>
        <v>0</v>
      </c>
      <c r="AI37" s="137"/>
      <c r="AJ37" s="137"/>
      <c r="AK37" s="138"/>
      <c r="AL37" s="136">
        <f>+AL36/$C$45</f>
        <v>0</v>
      </c>
      <c r="AM37" s="137"/>
      <c r="AN37" s="137"/>
      <c r="AO37" s="138"/>
      <c r="AP37" s="136">
        <f>+AP36/$C$45</f>
        <v>0</v>
      </c>
      <c r="AQ37" s="137"/>
      <c r="AR37" s="137"/>
      <c r="AS37" s="138"/>
      <c r="AT37" s="136">
        <f>+AT36/$C$45</f>
        <v>0</v>
      </c>
      <c r="AU37" s="137"/>
      <c r="AV37" s="137"/>
      <c r="AW37" s="138"/>
      <c r="AX37" s="136">
        <f>+AX36/$C$45</f>
        <v>0</v>
      </c>
      <c r="AY37" s="137"/>
      <c r="AZ37" s="137"/>
      <c r="BA37" s="138"/>
      <c r="BB37" s="131"/>
      <c r="BC37" s="134"/>
    </row>
    <row r="38" spans="1:55" ht="36" customHeight="1" thickBot="1" x14ac:dyDescent="0.25">
      <c r="A38" s="164"/>
      <c r="B38" s="164"/>
      <c r="C38" s="165"/>
      <c r="D38" s="151"/>
      <c r="E38" s="37" t="s">
        <v>7</v>
      </c>
      <c r="F38" s="153">
        <f>COUNTIF(F10:I33,"R")</f>
        <v>0</v>
      </c>
      <c r="G38" s="154"/>
      <c r="H38" s="154"/>
      <c r="I38" s="155"/>
      <c r="J38" s="153">
        <f>COUNTIF(J10:M33,"R")</f>
        <v>0</v>
      </c>
      <c r="K38" s="154"/>
      <c r="L38" s="154"/>
      <c r="M38" s="155"/>
      <c r="N38" s="153">
        <f>COUNTIF(N10:Q33,"R")</f>
        <v>0</v>
      </c>
      <c r="O38" s="154"/>
      <c r="P38" s="154"/>
      <c r="Q38" s="155"/>
      <c r="R38" s="153">
        <f>COUNTIF(R10:U33,"R")</f>
        <v>0</v>
      </c>
      <c r="S38" s="154"/>
      <c r="T38" s="154"/>
      <c r="U38" s="155"/>
      <c r="V38" s="153">
        <f>COUNTIF(V10:Y33,"R")</f>
        <v>0</v>
      </c>
      <c r="W38" s="154"/>
      <c r="X38" s="154"/>
      <c r="Y38" s="155"/>
      <c r="Z38" s="153">
        <f>COUNTIF(Z10:AC33,"R")</f>
        <v>0</v>
      </c>
      <c r="AA38" s="154"/>
      <c r="AB38" s="154"/>
      <c r="AC38" s="155"/>
      <c r="AD38" s="153">
        <f>COUNTIF(AD10:AG33,"R")</f>
        <v>0</v>
      </c>
      <c r="AE38" s="154"/>
      <c r="AF38" s="154"/>
      <c r="AG38" s="155"/>
      <c r="AH38" s="153">
        <f>COUNTIF(AH10:AK33,"R")</f>
        <v>0</v>
      </c>
      <c r="AI38" s="154"/>
      <c r="AJ38" s="154"/>
      <c r="AK38" s="155"/>
      <c r="AL38" s="153">
        <f>COUNTIF(AL10:AO33,"R")</f>
        <v>0</v>
      </c>
      <c r="AM38" s="154"/>
      <c r="AN38" s="154"/>
      <c r="AO38" s="155"/>
      <c r="AP38" s="153">
        <f>COUNTIF(AP10:AS33,"R")</f>
        <v>0</v>
      </c>
      <c r="AQ38" s="154"/>
      <c r="AR38" s="154"/>
      <c r="AS38" s="155"/>
      <c r="AT38" s="153">
        <f>COUNTIF(AT10:AW33,"R")</f>
        <v>0</v>
      </c>
      <c r="AU38" s="154"/>
      <c r="AV38" s="154"/>
      <c r="AW38" s="155"/>
      <c r="AX38" s="153">
        <f>COUNTIF(AX10:BA33,"R")</f>
        <v>0</v>
      </c>
      <c r="AY38" s="154"/>
      <c r="AZ38" s="154"/>
      <c r="BA38" s="155"/>
      <c r="BB38" s="131"/>
      <c r="BC38" s="134"/>
    </row>
    <row r="39" spans="1:55" ht="36" customHeight="1" thickBot="1" x14ac:dyDescent="0.25">
      <c r="A39" s="166"/>
      <c r="B39" s="166"/>
      <c r="C39" s="167"/>
      <c r="D39" s="152"/>
      <c r="E39" s="38" t="s">
        <v>31</v>
      </c>
      <c r="F39" s="153">
        <f>COUNTIF(F10:BA33,"R En")</f>
        <v>0</v>
      </c>
      <c r="G39" s="154"/>
      <c r="H39" s="154"/>
      <c r="I39" s="155"/>
      <c r="J39" s="153">
        <f>COUNTIF(F10:BE33,"R Fe")</f>
        <v>0</v>
      </c>
      <c r="K39" s="154"/>
      <c r="L39" s="154"/>
      <c r="M39" s="155"/>
      <c r="N39" s="153">
        <f>COUNTIF(F10:BI33,"R Mar")</f>
        <v>0</v>
      </c>
      <c r="O39" s="154"/>
      <c r="P39" s="154"/>
      <c r="Q39" s="155"/>
      <c r="R39" s="153">
        <f>COUNTIF(F10:BM33,"R Ab")</f>
        <v>0</v>
      </c>
      <c r="S39" s="154"/>
      <c r="T39" s="154"/>
      <c r="U39" s="155"/>
      <c r="V39" s="153">
        <f>COUNTIF(F10:BQ33,"R May")</f>
        <v>0</v>
      </c>
      <c r="W39" s="154"/>
      <c r="X39" s="154"/>
      <c r="Y39" s="155"/>
      <c r="Z39" s="153">
        <f>COUNTIF(F10:BU33,"R Ju")</f>
        <v>0</v>
      </c>
      <c r="AA39" s="154"/>
      <c r="AB39" s="154"/>
      <c r="AC39" s="155"/>
      <c r="AD39" s="153">
        <f>COUNTIF(F10:BY33,"R Jul")</f>
        <v>0</v>
      </c>
      <c r="AE39" s="154"/>
      <c r="AF39" s="154"/>
      <c r="AG39" s="155"/>
      <c r="AH39" s="153">
        <f>COUNTIF(AH10:CC33,"R Ag")</f>
        <v>0</v>
      </c>
      <c r="AI39" s="154"/>
      <c r="AJ39" s="154"/>
      <c r="AK39" s="155"/>
      <c r="AL39" s="153">
        <f>COUNTIF(AL10:CG33,"R Se")</f>
        <v>0</v>
      </c>
      <c r="AM39" s="154"/>
      <c r="AN39" s="154"/>
      <c r="AO39" s="155"/>
      <c r="AP39" s="153">
        <f>COUNTIF(AP10:CK33,"R Oc")</f>
        <v>0</v>
      </c>
      <c r="AQ39" s="154"/>
      <c r="AR39" s="154"/>
      <c r="AS39" s="155"/>
      <c r="AT39" s="153">
        <f>COUNTIF(AT10:CO33,"R No")</f>
        <v>0</v>
      </c>
      <c r="AU39" s="154"/>
      <c r="AV39" s="154"/>
      <c r="AW39" s="155"/>
      <c r="AX39" s="153">
        <f>COUNTIF(AX10:CS33,"R Di")</f>
        <v>0</v>
      </c>
      <c r="AY39" s="154"/>
      <c r="AZ39" s="154"/>
      <c r="BA39" s="155"/>
      <c r="BB39" s="132"/>
      <c r="BC39" s="135"/>
    </row>
    <row r="40" spans="1:55" ht="25.5" x14ac:dyDescent="0.2">
      <c r="A40" s="30"/>
      <c r="B40" s="30"/>
      <c r="C40" s="30"/>
      <c r="D40" s="31"/>
      <c r="E40" s="31"/>
      <c r="BC40" s="5"/>
    </row>
    <row r="41" spans="1:55" ht="30" customHeight="1" x14ac:dyDescent="0.35">
      <c r="A41" s="64" t="s">
        <v>8</v>
      </c>
      <c r="B41" s="33" t="s">
        <v>9</v>
      </c>
      <c r="C41" s="29">
        <f>SUM(F35:AX35)-C42-C43</f>
        <v>48</v>
      </c>
      <c r="D41" s="65">
        <f>+C41/$C$45</f>
        <v>1</v>
      </c>
      <c r="E41" s="32"/>
      <c r="F41" s="22" t="s">
        <v>29</v>
      </c>
      <c r="G41" s="4"/>
      <c r="H41" s="4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AI41" s="7"/>
      <c r="AU41" s="5"/>
      <c r="AV41" s="3"/>
      <c r="AW41" s="1"/>
      <c r="AX41" s="1"/>
      <c r="AY41" s="1"/>
      <c r="AZ41" s="1"/>
      <c r="BA41" s="1"/>
      <c r="BC41" s="5"/>
    </row>
    <row r="42" spans="1:55" ht="30" customHeight="1" x14ac:dyDescent="0.35">
      <c r="A42" s="66" t="s">
        <v>10</v>
      </c>
      <c r="B42" s="33" t="s">
        <v>11</v>
      </c>
      <c r="C42" s="29">
        <f>SUM(F36:AX36)</f>
        <v>0</v>
      </c>
      <c r="D42" s="65">
        <f>+C42/$C$45</f>
        <v>0</v>
      </c>
      <c r="E42" s="32"/>
      <c r="F42" s="4"/>
      <c r="G42" s="4"/>
      <c r="H42" s="4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AU42" s="5"/>
      <c r="AV42" s="3"/>
      <c r="AW42" s="1"/>
      <c r="AX42" s="1"/>
      <c r="AY42" s="1"/>
      <c r="AZ42" s="1"/>
      <c r="BA42" s="1"/>
      <c r="BC42" s="5"/>
    </row>
    <row r="43" spans="1:55" ht="30" customHeight="1" x14ac:dyDescent="0.35">
      <c r="A43" s="67" t="s">
        <v>12</v>
      </c>
      <c r="B43" s="33" t="s">
        <v>13</v>
      </c>
      <c r="C43" s="29">
        <f>SUM(F38:BA38)</f>
        <v>0</v>
      </c>
      <c r="D43" s="65">
        <f>+C43/$C$45</f>
        <v>0</v>
      </c>
      <c r="E43" s="32"/>
      <c r="F43" s="24"/>
      <c r="G43" s="24"/>
      <c r="H43" s="24"/>
      <c r="I43" s="24"/>
      <c r="J43" s="24"/>
      <c r="K43" s="24"/>
      <c r="L43" s="24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6"/>
      <c r="X43" s="6"/>
      <c r="Y43" s="6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7"/>
      <c r="AV43" s="3"/>
      <c r="AW43" s="1"/>
      <c r="AX43" s="1"/>
      <c r="AY43" s="1"/>
      <c r="AZ43" s="1"/>
      <c r="BA43" s="1"/>
      <c r="BC43" s="5"/>
    </row>
    <row r="44" spans="1:55" ht="50.1" customHeight="1" x14ac:dyDescent="0.35">
      <c r="A44" s="68" t="s">
        <v>32</v>
      </c>
      <c r="B44" s="33" t="s">
        <v>33</v>
      </c>
      <c r="C44" s="29">
        <f>SUM(F39:BA39)</f>
        <v>0</v>
      </c>
      <c r="D44" s="65">
        <f>+C44/$C$45</f>
        <v>0</v>
      </c>
      <c r="E44" s="32"/>
      <c r="F44" s="24"/>
      <c r="G44" s="24"/>
      <c r="H44" s="24"/>
      <c r="I44" s="24"/>
      <c r="J44" s="24"/>
      <c r="K44" s="24"/>
      <c r="L44" s="24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6"/>
      <c r="X44" s="6"/>
      <c r="Y44" s="6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7"/>
      <c r="AV44" s="3"/>
      <c r="AW44" s="1"/>
      <c r="AX44" s="1"/>
      <c r="AY44" s="1"/>
      <c r="AZ44" s="1"/>
      <c r="BA44" s="1"/>
      <c r="BC44" s="5"/>
    </row>
    <row r="45" spans="1:55" ht="30" customHeight="1" x14ac:dyDescent="0.35">
      <c r="A45" s="179" t="s">
        <v>14</v>
      </c>
      <c r="B45" s="180"/>
      <c r="C45" s="29">
        <f>SUM(C41:C43)</f>
        <v>48</v>
      </c>
      <c r="D45" s="65">
        <f>SUM(D41:D43)</f>
        <v>1</v>
      </c>
      <c r="E45" s="32"/>
      <c r="F45" s="173" t="s">
        <v>35</v>
      </c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23"/>
      <c r="Z45" s="23"/>
      <c r="AA45" s="23"/>
      <c r="AB45" s="23"/>
      <c r="AC45" s="173" t="s">
        <v>30</v>
      </c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26"/>
      <c r="AW45" s="26"/>
      <c r="AX45" s="26"/>
      <c r="AY45" s="26"/>
      <c r="AZ45" s="26"/>
      <c r="BA45" s="26"/>
      <c r="BC45" s="5"/>
    </row>
    <row r="46" spans="1:55" ht="30" customHeight="1" x14ac:dyDescent="0.2">
      <c r="A46" s="174" t="s">
        <v>36</v>
      </c>
      <c r="B46" s="62" t="s">
        <v>14</v>
      </c>
      <c r="C46" s="176">
        <f>SUM(F35:AC35)</f>
        <v>20</v>
      </c>
      <c r="D46" s="177"/>
      <c r="BC46" s="5"/>
    </row>
    <row r="47" spans="1:55" ht="30" customHeight="1" x14ac:dyDescent="0.2">
      <c r="A47" s="174"/>
      <c r="B47" s="62" t="s">
        <v>37</v>
      </c>
      <c r="C47" s="29">
        <f>SUM(F36:AC36)</f>
        <v>0</v>
      </c>
      <c r="D47" s="69">
        <f>C47/C46</f>
        <v>0</v>
      </c>
    </row>
    <row r="48" spans="1:55" ht="30" customHeight="1" x14ac:dyDescent="0.2">
      <c r="A48" s="175" t="s">
        <v>38</v>
      </c>
      <c r="B48" s="63" t="s">
        <v>14</v>
      </c>
      <c r="C48" s="178">
        <f>SUM(AD35:BA35)</f>
        <v>28</v>
      </c>
      <c r="D48" s="178"/>
    </row>
    <row r="49" spans="1:4" ht="30" customHeight="1" x14ac:dyDescent="0.2">
      <c r="A49" s="175"/>
      <c r="B49" s="63" t="s">
        <v>37</v>
      </c>
      <c r="C49" s="29">
        <f>SUM(AD38:BA38)</f>
        <v>0</v>
      </c>
      <c r="D49" s="69">
        <f>C49/C48</f>
        <v>0</v>
      </c>
    </row>
  </sheetData>
  <sheetProtection insertRows="0" deleteRows="0" selectLockedCells="1"/>
  <mergeCells count="136">
    <mergeCell ref="A46:A47"/>
    <mergeCell ref="C46:D46"/>
    <mergeCell ref="A48:A49"/>
    <mergeCell ref="C48:D48"/>
    <mergeCell ref="AP39:AS39"/>
    <mergeCell ref="AT39:AW39"/>
    <mergeCell ref="AX39:BA39"/>
    <mergeCell ref="A45:B45"/>
    <mergeCell ref="F45:X45"/>
    <mergeCell ref="AC45:AU45"/>
    <mergeCell ref="AX38:BA38"/>
    <mergeCell ref="F39:I39"/>
    <mergeCell ref="J39:M39"/>
    <mergeCell ref="N39:Q39"/>
    <mergeCell ref="R39:U39"/>
    <mergeCell ref="V39:Y39"/>
    <mergeCell ref="Z39:AC39"/>
    <mergeCell ref="AD39:AG39"/>
    <mergeCell ref="AH39:AK39"/>
    <mergeCell ref="AL39:AO39"/>
    <mergeCell ref="Z38:AC38"/>
    <mergeCell ref="AD38:AG38"/>
    <mergeCell ref="AH38:AK38"/>
    <mergeCell ref="AL38:AO38"/>
    <mergeCell ref="AP38:AS38"/>
    <mergeCell ref="AT38:AW38"/>
    <mergeCell ref="AH37:AK37"/>
    <mergeCell ref="AL37:AO37"/>
    <mergeCell ref="AP37:AS37"/>
    <mergeCell ref="AT37:AW37"/>
    <mergeCell ref="AX37:BA37"/>
    <mergeCell ref="F38:I38"/>
    <mergeCell ref="J38:M38"/>
    <mergeCell ref="N38:Q38"/>
    <mergeCell ref="R38:U38"/>
    <mergeCell ref="V38:Y38"/>
    <mergeCell ref="AP36:AS36"/>
    <mergeCell ref="AT36:AW36"/>
    <mergeCell ref="AX36:BA36"/>
    <mergeCell ref="F37:I37"/>
    <mergeCell ref="J37:M37"/>
    <mergeCell ref="N37:Q37"/>
    <mergeCell ref="R37:U37"/>
    <mergeCell ref="V37:Y37"/>
    <mergeCell ref="Z37:AC37"/>
    <mergeCell ref="AD37:AG37"/>
    <mergeCell ref="AX35:BA35"/>
    <mergeCell ref="F36:I36"/>
    <mergeCell ref="J36:M36"/>
    <mergeCell ref="N36:Q36"/>
    <mergeCell ref="R36:U36"/>
    <mergeCell ref="V36:Y36"/>
    <mergeCell ref="Z36:AC36"/>
    <mergeCell ref="AD36:AG36"/>
    <mergeCell ref="AH36:AK36"/>
    <mergeCell ref="AL36:AO36"/>
    <mergeCell ref="Z35:AC35"/>
    <mergeCell ref="AD35:AG35"/>
    <mergeCell ref="AH35:AK35"/>
    <mergeCell ref="AL35:AO35"/>
    <mergeCell ref="AP35:AS35"/>
    <mergeCell ref="AT35:AW35"/>
    <mergeCell ref="AT34:AW34"/>
    <mergeCell ref="AX34:BA34"/>
    <mergeCell ref="BB34:BB39"/>
    <mergeCell ref="BC34:BC39"/>
    <mergeCell ref="D35:D39"/>
    <mergeCell ref="F35:I35"/>
    <mergeCell ref="J35:M35"/>
    <mergeCell ref="N35:Q35"/>
    <mergeCell ref="R35:U35"/>
    <mergeCell ref="V35:Y35"/>
    <mergeCell ref="V34:Y34"/>
    <mergeCell ref="Z34:AC34"/>
    <mergeCell ref="AD34:AG34"/>
    <mergeCell ref="AH34:AK34"/>
    <mergeCell ref="AL34:AO34"/>
    <mergeCell ref="AP34:AS34"/>
    <mergeCell ref="A34:C39"/>
    <mergeCell ref="D34:E34"/>
    <mergeCell ref="F34:I34"/>
    <mergeCell ref="J34:M34"/>
    <mergeCell ref="N34:Q34"/>
    <mergeCell ref="R34:U34"/>
    <mergeCell ref="A32:D33"/>
    <mergeCell ref="E32:E33"/>
    <mergeCell ref="BB32:BC33"/>
    <mergeCell ref="A29:BC29"/>
    <mergeCell ref="A30:D31"/>
    <mergeCell ref="E30:E31"/>
    <mergeCell ref="BB30:BC31"/>
    <mergeCell ref="A24:BC24"/>
    <mergeCell ref="A25:D26"/>
    <mergeCell ref="E25:E26"/>
    <mergeCell ref="BB25:BC26"/>
    <mergeCell ref="A27:D28"/>
    <mergeCell ref="E27:E28"/>
    <mergeCell ref="BB27:BC28"/>
    <mergeCell ref="A20:D21"/>
    <mergeCell ref="E20:E21"/>
    <mergeCell ref="BB20:BC21"/>
    <mergeCell ref="A22:D23"/>
    <mergeCell ref="E22:E23"/>
    <mergeCell ref="BB22:BC23"/>
    <mergeCell ref="A18:D19"/>
    <mergeCell ref="E18:E19"/>
    <mergeCell ref="BB18:BC19"/>
    <mergeCell ref="A14:D15"/>
    <mergeCell ref="E14:E15"/>
    <mergeCell ref="BB14:BC15"/>
    <mergeCell ref="A16:D17"/>
    <mergeCell ref="E16:E17"/>
    <mergeCell ref="BB16:BC17"/>
    <mergeCell ref="A9:BA9"/>
    <mergeCell ref="A10:D11"/>
    <mergeCell ref="E10:E11"/>
    <mergeCell ref="BB10:BC11"/>
    <mergeCell ref="A12:D13"/>
    <mergeCell ref="E12:E13"/>
    <mergeCell ref="BB12:BC13"/>
    <mergeCell ref="AH7:AK7"/>
    <mergeCell ref="AL7:AO7"/>
    <mergeCell ref="AP7:AS7"/>
    <mergeCell ref="AT7:AW7"/>
    <mergeCell ref="AX7:BA7"/>
    <mergeCell ref="BB7:BC7"/>
    <mergeCell ref="A2:BC5"/>
    <mergeCell ref="A7:D8"/>
    <mergeCell ref="E7:E8"/>
    <mergeCell ref="F7:I7"/>
    <mergeCell ref="J7:M7"/>
    <mergeCell ref="N7:Q7"/>
    <mergeCell ref="R7:U7"/>
    <mergeCell ref="V7:Y7"/>
    <mergeCell ref="Z7:AC7"/>
    <mergeCell ref="AD7:AG7"/>
  </mergeCells>
  <conditionalFormatting sqref="A9 E32:E33 A12:E23 BD10:XFD33">
    <cfRule type="containsText" dxfId="74" priority="1" operator="containsText" text="R Di">
      <formula>NOT(ISERROR(SEARCH("R Di",A9)))</formula>
    </cfRule>
    <cfRule type="containsText" dxfId="73" priority="2" operator="containsText" text="R No">
      <formula>NOT(ISERROR(SEARCH("R No",A9)))</formula>
    </cfRule>
    <cfRule type="containsText" dxfId="72" priority="3" operator="containsText" text="R Oc">
      <formula>NOT(ISERROR(SEARCH("R Oc",A9)))</formula>
    </cfRule>
    <cfRule type="containsText" dxfId="71" priority="4" operator="containsText" text="R Se">
      <formula>NOT(ISERROR(SEARCH("R Se",A9)))</formula>
    </cfRule>
    <cfRule type="containsText" dxfId="70" priority="5" operator="containsText" text="R Ag">
      <formula>NOT(ISERROR(SEARCH("R Ag",A9)))</formula>
    </cfRule>
    <cfRule type="containsText" dxfId="69" priority="6" operator="containsText" text="R Jul">
      <formula>NOT(ISERROR(SEARCH("R Jul",A9)))</formula>
    </cfRule>
    <cfRule type="containsText" dxfId="68" priority="7" operator="containsText" text="R Ju">
      <formula>NOT(ISERROR(SEARCH("R Ju",A9)))</formula>
    </cfRule>
    <cfRule type="containsText" dxfId="67" priority="8" operator="containsText" text="R May">
      <formula>NOT(ISERROR(SEARCH("R May",A9)))</formula>
    </cfRule>
    <cfRule type="containsText" dxfId="66" priority="9" operator="containsText" text="R Ab">
      <formula>NOT(ISERROR(SEARCH("R Ab",A9)))</formula>
    </cfRule>
    <cfRule type="containsText" dxfId="65" priority="10" operator="containsText" text="R Mar">
      <formula>NOT(ISERROR(SEARCH("R Mar",A9)))</formula>
    </cfRule>
    <cfRule type="containsText" dxfId="64" priority="11" operator="containsText" text="R Fe">
      <formula>NOT(ISERROR(SEARCH("R Fe",A9)))</formula>
    </cfRule>
    <cfRule type="containsText" dxfId="63" priority="12" operator="containsText" text="R En">
      <formula>NOT(ISERROR(SEARCH("R En",A9)))</formula>
    </cfRule>
  </conditionalFormatting>
  <conditionalFormatting sqref="A48">
    <cfRule type="containsText" dxfId="62" priority="37" operator="containsText" text="R Di">
      <formula>NOT(ISERROR(SEARCH("R Di",A48)))</formula>
    </cfRule>
    <cfRule type="containsText" dxfId="61" priority="38" operator="containsText" text="R No">
      <formula>NOT(ISERROR(SEARCH("R No",A48)))</formula>
    </cfRule>
    <cfRule type="containsText" dxfId="60" priority="39" operator="containsText" text="R Oc">
      <formula>NOT(ISERROR(SEARCH("R Oc",A48)))</formula>
    </cfRule>
    <cfRule type="containsText" dxfId="59" priority="40" operator="containsText" text="R Se">
      <formula>NOT(ISERROR(SEARCH("R Se",A48)))</formula>
    </cfRule>
    <cfRule type="containsText" dxfId="58" priority="41" operator="containsText" text="R Ag">
      <formula>NOT(ISERROR(SEARCH("R Ag",A48)))</formula>
    </cfRule>
    <cfRule type="containsText" dxfId="57" priority="42" operator="containsText" text="R Jul">
      <formula>NOT(ISERROR(SEARCH("R Jul",A48)))</formula>
    </cfRule>
    <cfRule type="containsText" dxfId="56" priority="43" operator="containsText" text="R Ju">
      <formula>NOT(ISERROR(SEARCH("R Ju",A48)))</formula>
    </cfRule>
    <cfRule type="containsText" dxfId="55" priority="44" operator="containsText" text="R May">
      <formula>NOT(ISERROR(SEARCH("R May",A48)))</formula>
    </cfRule>
    <cfRule type="containsText" dxfId="54" priority="45" operator="containsText" text="R Ab">
      <formula>NOT(ISERROR(SEARCH("R Ab",A48)))</formula>
    </cfRule>
    <cfRule type="containsText" dxfId="53" priority="46" operator="containsText" text="R Mar">
      <formula>NOT(ISERROR(SEARCH("R Mar",A48)))</formula>
    </cfRule>
    <cfRule type="containsText" dxfId="52" priority="47" operator="containsText" text="R Fe">
      <formula>NOT(ISERROR(SEARCH("R Fe",A48)))</formula>
    </cfRule>
    <cfRule type="containsText" dxfId="51" priority="48" operator="containsText" text="R En">
      <formula>NOT(ISERROR(SEARCH("R En",A48)))</formula>
    </cfRule>
  </conditionalFormatting>
  <conditionalFormatting sqref="A46:B46">
    <cfRule type="containsText" dxfId="50" priority="25" operator="containsText" text="R Di">
      <formula>NOT(ISERROR(SEARCH("R Di",A46)))</formula>
    </cfRule>
    <cfRule type="containsText" dxfId="49" priority="26" operator="containsText" text="R No">
      <formula>NOT(ISERROR(SEARCH("R No",A46)))</formula>
    </cfRule>
    <cfRule type="containsText" dxfId="48" priority="27" operator="containsText" text="R Oc">
      <formula>NOT(ISERROR(SEARCH("R Oc",A46)))</formula>
    </cfRule>
    <cfRule type="containsText" dxfId="47" priority="28" operator="containsText" text="R Se">
      <formula>NOT(ISERROR(SEARCH("R Se",A46)))</formula>
    </cfRule>
    <cfRule type="containsText" dxfId="46" priority="29" operator="containsText" text="R Ag">
      <formula>NOT(ISERROR(SEARCH("R Ag",A46)))</formula>
    </cfRule>
    <cfRule type="containsText" dxfId="45" priority="30" operator="containsText" text="R Jul">
      <formula>NOT(ISERROR(SEARCH("R Jul",A46)))</formula>
    </cfRule>
    <cfRule type="containsText" dxfId="44" priority="31" operator="containsText" text="R Ju">
      <formula>NOT(ISERROR(SEARCH("R Ju",A46)))</formula>
    </cfRule>
    <cfRule type="containsText" dxfId="43" priority="32" operator="containsText" text="R May">
      <formula>NOT(ISERROR(SEARCH("R May",A46)))</formula>
    </cfRule>
    <cfRule type="containsText" dxfId="42" priority="33" operator="containsText" text="R Ab">
      <formula>NOT(ISERROR(SEARCH("R Ab",A46)))</formula>
    </cfRule>
    <cfRule type="containsText" dxfId="41" priority="34" operator="containsText" text="R Mar">
      <formula>NOT(ISERROR(SEARCH("R Mar",A46)))</formula>
    </cfRule>
    <cfRule type="containsText" dxfId="40" priority="35" operator="containsText" text="R Fe">
      <formula>NOT(ISERROR(SEARCH("R Fe",A46)))</formula>
    </cfRule>
    <cfRule type="containsText" dxfId="39" priority="36" operator="containsText" text="R En">
      <formula>NOT(ISERROR(SEARCH("R En",A46)))</formula>
    </cfRule>
  </conditionalFormatting>
  <conditionalFormatting sqref="A1:XFD6 A7 E7:XFD7 F8:XFD8 BB9:XFD9 A10:BB10 A11:BA11 F12:BB12 F13:BA15 F16:BB16 F17:BA17 F18:BB18 F19:BA19 F20:BB20 F21:BA21 F22:BB22 F23:BA23 A24 F25:BB25 A25:E28 F26:BA26 F27:BB27 F28:BA28 A29 F30:BB30 A30:E31 F31:BA31 A32 F32:BB32 F33:BA33 A34:XFD39 A40:BA44 BB40:XFD46 A45 C45:AC45 AV45:BA45 E46:BA46 C46:C48 D47:XFD47 E48:XFD48 C49:XFD49 A50:XFD1048576">
    <cfRule type="containsText" dxfId="38" priority="61" operator="containsText" text="R Di">
      <formula>NOT(ISERROR(SEARCH("R Di",A1)))</formula>
    </cfRule>
    <cfRule type="containsText" dxfId="37" priority="62" operator="containsText" text="R No">
      <formula>NOT(ISERROR(SEARCH("R No",A1)))</formula>
    </cfRule>
    <cfRule type="containsText" dxfId="36" priority="63" operator="containsText" text="R Oc">
      <formula>NOT(ISERROR(SEARCH("R Oc",A1)))</formula>
    </cfRule>
    <cfRule type="containsText" dxfId="35" priority="64" operator="containsText" text="R Se">
      <formula>NOT(ISERROR(SEARCH("R Se",A1)))</formula>
    </cfRule>
    <cfRule type="containsText" dxfId="34" priority="65" operator="containsText" text="R Ag">
      <formula>NOT(ISERROR(SEARCH("R Ag",A1)))</formula>
    </cfRule>
    <cfRule type="containsText" dxfId="33" priority="66" operator="containsText" text="R Jul">
      <formula>NOT(ISERROR(SEARCH("R Jul",A1)))</formula>
    </cfRule>
    <cfRule type="containsText" dxfId="32" priority="67" operator="containsText" text="R Ju">
      <formula>NOT(ISERROR(SEARCH("R Ju",A1)))</formula>
    </cfRule>
    <cfRule type="containsText" dxfId="31" priority="68" operator="containsText" text="R May">
      <formula>NOT(ISERROR(SEARCH("R May",A1)))</formula>
    </cfRule>
    <cfRule type="containsText" dxfId="30" priority="69" operator="containsText" text="R Ab">
      <formula>NOT(ISERROR(SEARCH("R Ab",A1)))</formula>
    </cfRule>
    <cfRule type="containsText" dxfId="29" priority="70" operator="containsText" text="R Mar">
      <formula>NOT(ISERROR(SEARCH("R Mar",A1)))</formula>
    </cfRule>
    <cfRule type="containsText" dxfId="28" priority="71" operator="containsText" text="R Fe">
      <formula>NOT(ISERROR(SEARCH("R Fe",A1)))</formula>
    </cfRule>
    <cfRule type="containsText" dxfId="27" priority="72" operator="containsText" text="R En">
      <formula>NOT(ISERROR(SEARCH("R En",A1)))</formula>
    </cfRule>
  </conditionalFormatting>
  <conditionalFormatting sqref="B47:B49">
    <cfRule type="containsText" dxfId="26" priority="13" operator="containsText" text="R Di">
      <formula>NOT(ISERROR(SEARCH("R Di",B47)))</formula>
    </cfRule>
    <cfRule type="containsText" dxfId="25" priority="14" operator="containsText" text="R No">
      <formula>NOT(ISERROR(SEARCH("R No",B47)))</formula>
    </cfRule>
    <cfRule type="containsText" dxfId="24" priority="15" operator="containsText" text="R Oc">
      <formula>NOT(ISERROR(SEARCH("R Oc",B47)))</formula>
    </cfRule>
    <cfRule type="containsText" dxfId="23" priority="16" operator="containsText" text="R Se">
      <formula>NOT(ISERROR(SEARCH("R Se",B47)))</formula>
    </cfRule>
    <cfRule type="containsText" dxfId="22" priority="17" operator="containsText" text="R Ag">
      <formula>NOT(ISERROR(SEARCH("R Ag",B47)))</formula>
    </cfRule>
    <cfRule type="containsText" dxfId="21" priority="18" operator="containsText" text="R Jul">
      <formula>NOT(ISERROR(SEARCH("R Jul",B47)))</formula>
    </cfRule>
    <cfRule type="containsText" dxfId="20" priority="19" operator="containsText" text="R Ju">
      <formula>NOT(ISERROR(SEARCH("R Ju",B47)))</formula>
    </cfRule>
    <cfRule type="containsText" dxfId="19" priority="20" operator="containsText" text="R May">
      <formula>NOT(ISERROR(SEARCH("R May",B47)))</formula>
    </cfRule>
    <cfRule type="containsText" dxfId="18" priority="21" operator="containsText" text="R Ab">
      <formula>NOT(ISERROR(SEARCH("R Ab",B47)))</formula>
    </cfRule>
    <cfRule type="containsText" dxfId="17" priority="22" operator="containsText" text="R Mar">
      <formula>NOT(ISERROR(SEARCH("R Mar",B47)))</formula>
    </cfRule>
    <cfRule type="containsText" dxfId="16" priority="23" operator="containsText" text="R Fe">
      <formula>NOT(ISERROR(SEARCH("R Fe",B47)))</formula>
    </cfRule>
    <cfRule type="containsText" dxfId="15" priority="24" operator="containsText" text="R En">
      <formula>NOT(ISERROR(SEARCH("R En",B47)))</formula>
    </cfRule>
  </conditionalFormatting>
  <conditionalFormatting sqref="F25:BA28 F10:BA23 F30:BA33">
    <cfRule type="cellIs" dxfId="14" priority="73" stopIfTrue="1" operator="equal">
      <formula>$A$41</formula>
    </cfRule>
    <cfRule type="cellIs" dxfId="13" priority="74" stopIfTrue="1" operator="equal">
      <formula>$A$42</formula>
    </cfRule>
    <cfRule type="cellIs" dxfId="12" priority="75" stopIfTrue="1" operator="equal">
      <formula>$A$43</formula>
    </cfRule>
  </conditionalFormatting>
  <conditionalFormatting sqref="BB14">
    <cfRule type="containsText" dxfId="11" priority="49" operator="containsText" text="R Di">
      <formula>NOT(ISERROR(SEARCH("R Di",BB14)))</formula>
    </cfRule>
    <cfRule type="containsText" dxfId="10" priority="50" operator="containsText" text="R No">
      <formula>NOT(ISERROR(SEARCH("R No",BB14)))</formula>
    </cfRule>
    <cfRule type="containsText" dxfId="9" priority="51" operator="containsText" text="R Oc">
      <formula>NOT(ISERROR(SEARCH("R Oc",BB14)))</formula>
    </cfRule>
    <cfRule type="containsText" dxfId="8" priority="52" operator="containsText" text="R Se">
      <formula>NOT(ISERROR(SEARCH("R Se",BB14)))</formula>
    </cfRule>
    <cfRule type="containsText" dxfId="7" priority="53" operator="containsText" text="R Ag">
      <formula>NOT(ISERROR(SEARCH("R Ag",BB14)))</formula>
    </cfRule>
    <cfRule type="containsText" dxfId="6" priority="54" operator="containsText" text="R Jul">
      <formula>NOT(ISERROR(SEARCH("R Jul",BB14)))</formula>
    </cfRule>
    <cfRule type="containsText" dxfId="5" priority="55" operator="containsText" text="R Ju">
      <formula>NOT(ISERROR(SEARCH("R Ju",BB14)))</formula>
    </cfRule>
    <cfRule type="containsText" dxfId="4" priority="56" operator="containsText" text="R May">
      <formula>NOT(ISERROR(SEARCH("R May",BB14)))</formula>
    </cfRule>
    <cfRule type="containsText" dxfId="3" priority="57" operator="containsText" text="R Ab">
      <formula>NOT(ISERROR(SEARCH("R Ab",BB14)))</formula>
    </cfRule>
    <cfRule type="containsText" dxfId="2" priority="58" operator="containsText" text="R Mar">
      <formula>NOT(ISERROR(SEARCH("R Mar",BB14)))</formula>
    </cfRule>
    <cfRule type="containsText" dxfId="1" priority="59" operator="containsText" text="R Fe">
      <formula>NOT(ISERROR(SEARCH("R Fe",BB14)))</formula>
    </cfRule>
    <cfRule type="containsText" dxfId="0" priority="60" operator="containsText" text="R En">
      <formula>NOT(ISERROR(SEARCH("R En",BB14)))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scale="2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DE INCENTIVOS 2025</vt:lpstr>
      <vt:lpstr>PLAN DE INCENTIVOS 2025 (mod)</vt:lpstr>
      <vt:lpstr>'PLAN DE INCENTIVOS 2025'!Títulos_a_imprimir</vt:lpstr>
      <vt:lpstr>'PLAN DE INCENTIVOS 2025 (mod)'!Títulos_a_imprimir</vt:lpstr>
    </vt:vector>
  </TitlesOfParts>
  <Company>UNIDAD DE INVERSION COLPATRIA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Alejandro Salinas Poveda</dc:creator>
  <cp:lastModifiedBy>Directora administrativa y financiera</cp:lastModifiedBy>
  <cp:lastPrinted>2018-09-12T19:35:36Z</cp:lastPrinted>
  <dcterms:created xsi:type="dcterms:W3CDTF">2015-03-30T13:56:25Z</dcterms:created>
  <dcterms:modified xsi:type="dcterms:W3CDTF">2025-01-30T13:53:31Z</dcterms:modified>
</cp:coreProperties>
</file>